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8335" yWindow="-840" windowWidth="19320" windowHeight="12120" tabRatio="613" firstSheet="2" activeTab="3"/>
  </bookViews>
  <sheets>
    <sheet name="Tableau de bord profil d'entrée" sheetId="1" r:id="rId1"/>
    <sheet name="Tableau de bord profil basique" sheetId="2" r:id="rId2"/>
    <sheet name="Tableau Gestion de projet (PM)" sheetId="3" r:id="rId3"/>
    <sheet name="Tableau Implémentation (SI)" sheetId="4" r:id="rId4"/>
    <sheet name="Tableau rôles" sheetId="5" r:id="rId5"/>
    <sheet name="GP1-Planification du projet" sheetId="6" r:id="rId6"/>
    <sheet name="GP2-Exécution du plan du projet" sheetId="7" r:id="rId7"/>
    <sheet name="GP3-Évaluation et contrôle " sheetId="8" r:id="rId8"/>
    <sheet name="GP4-Clôture du projet" sheetId="9" r:id="rId9"/>
    <sheet name="SI1-Initiation de l'implantatio" sheetId="10" r:id="rId10"/>
    <sheet name="SI2-Analyse des exigences" sheetId="11" r:id="rId11"/>
    <sheet name="SI3-Architecture et conception" sheetId="12" r:id="rId12"/>
    <sheet name="SI4-Réalisation du logiciel" sheetId="13" r:id="rId13"/>
    <sheet name="SI5-Test et intégration" sheetId="14" r:id="rId14"/>
    <sheet name="SI6-Livraison du produit" sheetId="15" r:id="rId15"/>
    <sheet name="Extra" sheetId="16" r:id="rId16"/>
  </sheets>
  <definedNames>
    <definedName name="_xlnm.Print_Titles" localSheetId="5">'GP1-Planification du projet'!$1:$2</definedName>
    <definedName name="_xlnm.Print_Titles" localSheetId="3">'Tableau Implémentation (SI)'!$1:$2</definedName>
    <definedName name="_xlnm.Print_Titles" localSheetId="4">'Tableau rôles'!$1:$2</definedName>
    <definedName name="Z_C928D303_9C9A_45BF_A525_C4F4B04F0A57_.wvu.PrintArea" localSheetId="5" hidden="1">'GP1-Planification du projet'!$A$1:$J$17</definedName>
    <definedName name="Z_C928D303_9C9A_45BF_A525_C4F4B04F0A57_.wvu.PrintTitles" localSheetId="5" hidden="1">'GP1-Planification du projet'!$1:$2</definedName>
    <definedName name="Z_C928D303_9C9A_45BF_A525_C4F4B04F0A57_.wvu.PrintTitles" localSheetId="3" hidden="1">'Tableau Implémentation (SI)'!$1:$2</definedName>
    <definedName name="Z_C928D303_9C9A_45BF_A525_C4F4B04F0A57_.wvu.PrintTitles" localSheetId="4" hidden="1">'Tableau rôles'!$1:$2</definedName>
    <definedName name="_xlnm.Print_Area" localSheetId="5">'GP1-Planification du projet'!$A$1:$J$17</definedName>
  </definedNames>
  <calcPr calcId="145621" concurrentCalc="0"/>
  <customWorkbookViews>
    <customWorkbookView name="Jean-François Patenaude - Affichage personnalisé" guid="{C928D303-9C9A-45BF-A525-C4F4B04F0A57}" mergeInterval="0" personalView="1" maximized="1" windowWidth="1511" windowHeight="843" tabRatio="613"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 i="6" l="1"/>
  <c r="F1" i="6"/>
  <c r="A2" i="6"/>
  <c r="B2" i="6"/>
  <c r="C2" i="6"/>
  <c r="D2" i="6"/>
  <c r="E2" i="6"/>
  <c r="F2" i="6"/>
  <c r="G2" i="6"/>
  <c r="H2" i="6"/>
  <c r="I2" i="6"/>
  <c r="J2" i="6"/>
  <c r="J2" i="15"/>
  <c r="I2" i="15"/>
  <c r="H2" i="15"/>
  <c r="G2" i="15"/>
  <c r="F2" i="15"/>
  <c r="E2" i="15"/>
  <c r="D2" i="15"/>
  <c r="C2" i="15"/>
  <c r="B2" i="15"/>
  <c r="A2" i="15"/>
  <c r="J2" i="14"/>
  <c r="I2" i="14"/>
  <c r="H2" i="14"/>
  <c r="G2" i="14"/>
  <c r="F2" i="14"/>
  <c r="E2" i="14"/>
  <c r="D2" i="14"/>
  <c r="C2" i="14"/>
  <c r="B2" i="14"/>
  <c r="A2" i="14"/>
  <c r="J2" i="13"/>
  <c r="I2" i="13"/>
  <c r="H2" i="13"/>
  <c r="G2" i="13"/>
  <c r="F2" i="13"/>
  <c r="E2" i="13"/>
  <c r="D2" i="13"/>
  <c r="C2" i="13"/>
  <c r="B2" i="13"/>
  <c r="A2" i="13"/>
  <c r="J2" i="12"/>
  <c r="I2" i="12"/>
  <c r="H2" i="12"/>
  <c r="G2" i="12"/>
  <c r="F2" i="12"/>
  <c r="E2" i="12"/>
  <c r="D2" i="12"/>
  <c r="C2" i="12"/>
  <c r="B2" i="12"/>
  <c r="A2" i="12"/>
  <c r="J2" i="11"/>
  <c r="I2" i="11"/>
  <c r="H2" i="11"/>
  <c r="G2" i="11"/>
  <c r="F2" i="11"/>
  <c r="E2" i="11"/>
  <c r="D2" i="11"/>
  <c r="C2" i="11"/>
  <c r="B2" i="11"/>
  <c r="A2" i="11"/>
  <c r="J2" i="10"/>
  <c r="I2" i="10"/>
  <c r="H2" i="10"/>
  <c r="G2" i="10"/>
  <c r="F2" i="10"/>
  <c r="E2" i="10"/>
  <c r="D2" i="10"/>
  <c r="C2" i="10"/>
  <c r="B2" i="10"/>
  <c r="A2" i="10"/>
  <c r="J2" i="9"/>
  <c r="I2" i="9"/>
  <c r="H2" i="9"/>
  <c r="G2" i="9"/>
  <c r="F2" i="9"/>
  <c r="E2" i="9"/>
  <c r="D2" i="9"/>
  <c r="C2" i="9"/>
  <c r="B2" i="9"/>
  <c r="A2" i="9"/>
  <c r="J2" i="8"/>
  <c r="I2" i="8"/>
  <c r="H2" i="8"/>
  <c r="G2" i="8"/>
  <c r="F2" i="8"/>
  <c r="E2" i="8"/>
  <c r="D2" i="8"/>
  <c r="C2" i="8"/>
  <c r="B2" i="8"/>
  <c r="A2" i="8"/>
  <c r="A2" i="7"/>
  <c r="J2" i="7"/>
  <c r="I2" i="7"/>
  <c r="H2" i="7"/>
  <c r="G2" i="7"/>
  <c r="F2" i="7"/>
  <c r="E2" i="7"/>
  <c r="D2" i="7"/>
  <c r="C2" i="7"/>
  <c r="B2" i="7"/>
  <c r="F3" i="11"/>
  <c r="F4" i="11"/>
  <c r="F5" i="11"/>
  <c r="F6" i="11"/>
  <c r="F7" i="11"/>
  <c r="F8" i="11"/>
  <c r="F9" i="11"/>
  <c r="F3" i="9"/>
  <c r="F4" i="9"/>
  <c r="F3" i="6"/>
  <c r="F4" i="6"/>
  <c r="F5" i="6"/>
  <c r="F6" i="6"/>
  <c r="F7" i="6"/>
  <c r="F8" i="6"/>
  <c r="F9" i="6"/>
  <c r="F10" i="6"/>
  <c r="F11" i="6"/>
  <c r="F12" i="6"/>
  <c r="F13" i="6"/>
  <c r="F14" i="6"/>
  <c r="F15" i="6"/>
  <c r="F16" i="6"/>
  <c r="F17" i="6"/>
  <c r="D1" i="5"/>
  <c r="F1" i="15"/>
  <c r="F1" i="14"/>
  <c r="F1" i="13"/>
  <c r="F1" i="12"/>
  <c r="F1" i="11"/>
  <c r="F1" i="10"/>
  <c r="F1" i="9"/>
  <c r="F1" i="8"/>
  <c r="F1" i="7"/>
  <c r="G1" i="4"/>
  <c r="G1" i="3"/>
  <c r="A1" i="15"/>
  <c r="K13" i="14"/>
  <c r="J13" i="14"/>
  <c r="I13" i="14"/>
  <c r="H13" i="14"/>
  <c r="G13" i="14"/>
  <c r="F13" i="14"/>
  <c r="E13" i="14"/>
  <c r="D13" i="14"/>
  <c r="C13" i="14"/>
  <c r="B13" i="14"/>
  <c r="A13" i="14"/>
  <c r="K12" i="14"/>
  <c r="J12" i="14"/>
  <c r="I12" i="14"/>
  <c r="H12" i="14"/>
  <c r="G12" i="14"/>
  <c r="F12" i="14"/>
  <c r="E12" i="14"/>
  <c r="D12" i="14"/>
  <c r="C12" i="14"/>
  <c r="B12" i="14"/>
  <c r="A12" i="14"/>
  <c r="K11" i="14"/>
  <c r="J11" i="14"/>
  <c r="I11" i="14"/>
  <c r="H11" i="14"/>
  <c r="G11" i="14"/>
  <c r="F11" i="14"/>
  <c r="E11" i="14"/>
  <c r="D11" i="14"/>
  <c r="C11" i="14"/>
  <c r="B11" i="14"/>
  <c r="A11" i="14"/>
  <c r="K10" i="14"/>
  <c r="J10" i="14"/>
  <c r="I10" i="14"/>
  <c r="H10" i="14"/>
  <c r="G10" i="14"/>
  <c r="F10" i="14"/>
  <c r="E10" i="14"/>
  <c r="D10" i="14"/>
  <c r="C10" i="14"/>
  <c r="B10" i="14"/>
  <c r="A10" i="14"/>
  <c r="K9" i="14"/>
  <c r="J9" i="14"/>
  <c r="I9" i="14"/>
  <c r="H9" i="14"/>
  <c r="G9" i="14"/>
  <c r="F9" i="14"/>
  <c r="E9" i="14"/>
  <c r="D9" i="14"/>
  <c r="C9" i="14"/>
  <c r="B9" i="14"/>
  <c r="A9" i="14"/>
  <c r="K8" i="14"/>
  <c r="J8" i="14"/>
  <c r="I8" i="14"/>
  <c r="H8" i="14"/>
  <c r="G8" i="14"/>
  <c r="F8" i="14"/>
  <c r="E8" i="14"/>
  <c r="D8" i="14"/>
  <c r="C8" i="14"/>
  <c r="B8" i="14"/>
  <c r="A8" i="14"/>
  <c r="K7" i="14"/>
  <c r="J7" i="14"/>
  <c r="I7" i="14"/>
  <c r="H7" i="14"/>
  <c r="G7" i="14"/>
  <c r="F7" i="14"/>
  <c r="E7" i="14"/>
  <c r="D7" i="14"/>
  <c r="C7" i="14"/>
  <c r="B7" i="14"/>
  <c r="A7" i="14"/>
  <c r="K6" i="14"/>
  <c r="J6" i="14"/>
  <c r="I6" i="14"/>
  <c r="H6" i="14"/>
  <c r="G6" i="14"/>
  <c r="F6" i="14"/>
  <c r="E6" i="14"/>
  <c r="D6" i="14"/>
  <c r="C6" i="14"/>
  <c r="B6" i="14"/>
  <c r="A6" i="14"/>
  <c r="K5" i="14"/>
  <c r="J5" i="14"/>
  <c r="I5" i="14"/>
  <c r="H5" i="14"/>
  <c r="G5" i="14"/>
  <c r="F5" i="14"/>
  <c r="E5" i="14"/>
  <c r="D5" i="14"/>
  <c r="C5" i="14"/>
  <c r="B5" i="14"/>
  <c r="A5" i="14"/>
  <c r="K4" i="14"/>
  <c r="J4" i="14"/>
  <c r="I4" i="14"/>
  <c r="H4" i="14"/>
  <c r="G4" i="14"/>
  <c r="F4" i="14"/>
  <c r="E4" i="14"/>
  <c r="D4" i="14"/>
  <c r="C4" i="14"/>
  <c r="B4" i="14"/>
  <c r="A4" i="14"/>
  <c r="K3" i="14"/>
  <c r="J3" i="14"/>
  <c r="I3" i="14"/>
  <c r="H3" i="14"/>
  <c r="G3" i="14"/>
  <c r="F3" i="14"/>
  <c r="E3" i="14"/>
  <c r="D3" i="14"/>
  <c r="C3" i="14"/>
  <c r="B3" i="14"/>
  <c r="A3" i="14"/>
  <c r="A1" i="14"/>
  <c r="A1" i="13"/>
  <c r="A1" i="12"/>
  <c r="A1" i="11"/>
  <c r="A3" i="11"/>
  <c r="A1" i="10"/>
  <c r="A1" i="9"/>
  <c r="A1" i="8"/>
  <c r="A1" i="7"/>
  <c r="A3" i="7"/>
  <c r="E7" i="2"/>
  <c r="G7" i="2"/>
  <c r="F7" i="2"/>
  <c r="B7" i="2"/>
  <c r="E4" i="2"/>
  <c r="G4" i="2"/>
  <c r="F4" i="2"/>
  <c r="B4" i="2"/>
  <c r="E5" i="2"/>
  <c r="G5" i="2"/>
  <c r="F5" i="2"/>
  <c r="B5" i="2"/>
  <c r="E6" i="2"/>
  <c r="G6" i="2"/>
  <c r="F6" i="2"/>
  <c r="B6" i="2"/>
  <c r="E10" i="2"/>
  <c r="C2" i="16"/>
  <c r="G10" i="2"/>
  <c r="B2" i="16"/>
  <c r="F10" i="2"/>
  <c r="B10" i="2"/>
  <c r="E11" i="2"/>
  <c r="G11" i="2"/>
  <c r="F11" i="2"/>
  <c r="B11" i="2"/>
  <c r="E12" i="2"/>
  <c r="G12" i="2"/>
  <c r="F12" i="2"/>
  <c r="B12" i="2"/>
  <c r="E13" i="2"/>
  <c r="G13" i="2"/>
  <c r="F13" i="2"/>
  <c r="B13" i="2"/>
  <c r="E14" i="2"/>
  <c r="G14" i="2"/>
  <c r="F14" i="2"/>
  <c r="B14" i="2"/>
  <c r="E15" i="2"/>
  <c r="G15" i="2"/>
  <c r="F15" i="2"/>
  <c r="B15" i="2"/>
  <c r="B18" i="2"/>
  <c r="M27" i="3"/>
  <c r="M28" i="3"/>
  <c r="E7" i="1"/>
  <c r="G7" i="1"/>
  <c r="F7" i="1"/>
  <c r="B7" i="1"/>
  <c r="M3" i="3"/>
  <c r="M4" i="3"/>
  <c r="M5" i="3"/>
  <c r="M6" i="3"/>
  <c r="M7" i="3"/>
  <c r="M8" i="3"/>
  <c r="M9" i="3"/>
  <c r="M10" i="3"/>
  <c r="M11" i="3"/>
  <c r="M12" i="3"/>
  <c r="M13" i="3"/>
  <c r="M14" i="3"/>
  <c r="M15" i="3"/>
  <c r="M16" i="3"/>
  <c r="M17" i="3"/>
  <c r="E4" i="1"/>
  <c r="G4" i="1"/>
  <c r="F4" i="1"/>
  <c r="B4" i="1"/>
  <c r="M18" i="3"/>
  <c r="M19" i="3"/>
  <c r="M20" i="3"/>
  <c r="M21" i="3"/>
  <c r="M22" i="3"/>
  <c r="M23" i="3"/>
  <c r="E5" i="1"/>
  <c r="G5" i="1"/>
  <c r="F5" i="1"/>
  <c r="B5" i="1"/>
  <c r="M24" i="3"/>
  <c r="M25" i="3"/>
  <c r="M26" i="3"/>
  <c r="E6" i="1"/>
  <c r="G6" i="1"/>
  <c r="F6" i="1"/>
  <c r="B6" i="1"/>
  <c r="M3" i="4"/>
  <c r="M4" i="4"/>
  <c r="E10" i="1"/>
  <c r="G10" i="1"/>
  <c r="F10" i="1"/>
  <c r="B10" i="1"/>
  <c r="M5" i="4"/>
  <c r="M6" i="4"/>
  <c r="M7" i="4"/>
  <c r="M8" i="4"/>
  <c r="M9" i="4"/>
  <c r="M10" i="4"/>
  <c r="M11" i="4"/>
  <c r="E11" i="1"/>
  <c r="G11" i="1"/>
  <c r="F11" i="1"/>
  <c r="B11" i="1"/>
  <c r="M12" i="4"/>
  <c r="M13" i="4"/>
  <c r="M14" i="4"/>
  <c r="M15" i="4"/>
  <c r="M16" i="4"/>
  <c r="M17" i="4"/>
  <c r="M18" i="4"/>
  <c r="M19" i="4"/>
  <c r="E12" i="1"/>
  <c r="G12" i="1"/>
  <c r="F12" i="1"/>
  <c r="B12" i="1"/>
  <c r="M20" i="4"/>
  <c r="M21" i="4"/>
  <c r="M22" i="4"/>
  <c r="M23" i="4"/>
  <c r="M24" i="4"/>
  <c r="M25" i="4"/>
  <c r="M26" i="4"/>
  <c r="E13" i="1"/>
  <c r="G13" i="1"/>
  <c r="F13" i="1"/>
  <c r="B13" i="1"/>
  <c r="M27" i="4"/>
  <c r="M28" i="4"/>
  <c r="M29" i="4"/>
  <c r="M30" i="4"/>
  <c r="M31" i="4"/>
  <c r="M32" i="4"/>
  <c r="M33" i="4"/>
  <c r="M34" i="4"/>
  <c r="M35" i="4"/>
  <c r="M36" i="4"/>
  <c r="M37" i="4"/>
  <c r="E14" i="1"/>
  <c r="G14" i="1"/>
  <c r="F14" i="1"/>
  <c r="B14" i="1"/>
  <c r="M38" i="4"/>
  <c r="M39" i="4"/>
  <c r="M40" i="4"/>
  <c r="M41" i="4"/>
  <c r="M42" i="4"/>
  <c r="M43" i="4"/>
  <c r="E15" i="1"/>
  <c r="G15" i="1"/>
  <c r="F15" i="1"/>
  <c r="B15" i="1"/>
  <c r="B18" i="1"/>
  <c r="F8" i="1"/>
  <c r="G8" i="1"/>
  <c r="E8" i="1"/>
  <c r="H8" i="1"/>
  <c r="F16" i="1"/>
  <c r="G16" i="1"/>
  <c r="E16" i="1"/>
  <c r="H16" i="1"/>
  <c r="C17" i="1"/>
  <c r="F8" i="2"/>
  <c r="G8" i="2"/>
  <c r="E8" i="2"/>
  <c r="H8" i="2"/>
  <c r="F16" i="2"/>
  <c r="G16" i="2"/>
  <c r="E16" i="2"/>
  <c r="H16" i="2"/>
  <c r="C17" i="2"/>
  <c r="C4" i="1"/>
  <c r="C5" i="1"/>
  <c r="C6" i="1"/>
  <c r="C7" i="1"/>
  <c r="C10" i="1"/>
  <c r="C11" i="1"/>
  <c r="C12" i="1"/>
  <c r="C13" i="1"/>
  <c r="C14" i="1"/>
  <c r="C15" i="1"/>
  <c r="C13" i="2"/>
  <c r="C15" i="2"/>
  <c r="C14" i="2"/>
  <c r="C12" i="2"/>
  <c r="C11" i="2"/>
  <c r="C10" i="2"/>
  <c r="C7" i="2"/>
  <c r="C6" i="2"/>
  <c r="C5" i="2"/>
  <c r="C4" i="2"/>
  <c r="B16" i="1"/>
  <c r="H15" i="1"/>
  <c r="D15" i="1"/>
  <c r="H14" i="1"/>
  <c r="D14" i="1"/>
  <c r="H13" i="1"/>
  <c r="D13" i="1"/>
  <c r="H12" i="1"/>
  <c r="D12" i="1"/>
  <c r="H11" i="1"/>
  <c r="D11" i="1"/>
  <c r="H10" i="1"/>
  <c r="D10" i="1"/>
  <c r="B8" i="1"/>
  <c r="H7" i="1"/>
  <c r="D7" i="1"/>
  <c r="H6" i="1"/>
  <c r="D6" i="1"/>
  <c r="H5" i="1"/>
  <c r="D5" i="1"/>
  <c r="H4" i="1"/>
  <c r="D4" i="1"/>
  <c r="K8" i="15"/>
  <c r="J8" i="15"/>
  <c r="I8" i="15"/>
  <c r="H8" i="15"/>
  <c r="G8" i="15"/>
  <c r="F8" i="15"/>
  <c r="E8" i="15"/>
  <c r="D8" i="15"/>
  <c r="C8" i="15"/>
  <c r="B8" i="15"/>
  <c r="A8" i="15"/>
  <c r="K7" i="15"/>
  <c r="J7" i="15"/>
  <c r="I7" i="15"/>
  <c r="H7" i="15"/>
  <c r="G7" i="15"/>
  <c r="F7" i="15"/>
  <c r="E7" i="15"/>
  <c r="D7" i="15"/>
  <c r="C7" i="15"/>
  <c r="B7" i="15"/>
  <c r="A7" i="15"/>
  <c r="K6" i="15"/>
  <c r="J6" i="15"/>
  <c r="I6" i="15"/>
  <c r="H6" i="15"/>
  <c r="G6" i="15"/>
  <c r="F6" i="15"/>
  <c r="E6" i="15"/>
  <c r="D6" i="15"/>
  <c r="C6" i="15"/>
  <c r="B6" i="15"/>
  <c r="A6" i="15"/>
  <c r="K5" i="15"/>
  <c r="J5" i="15"/>
  <c r="I5" i="15"/>
  <c r="H5" i="15"/>
  <c r="G5" i="15"/>
  <c r="F5" i="15"/>
  <c r="E5" i="15"/>
  <c r="D5" i="15"/>
  <c r="C5" i="15"/>
  <c r="B5" i="15"/>
  <c r="A5" i="15"/>
  <c r="K4" i="15"/>
  <c r="J4" i="15"/>
  <c r="I4" i="15"/>
  <c r="H4" i="15"/>
  <c r="G4" i="15"/>
  <c r="F4" i="15"/>
  <c r="E4" i="15"/>
  <c r="D4" i="15"/>
  <c r="C4" i="15"/>
  <c r="B4" i="15"/>
  <c r="A4" i="15"/>
  <c r="K3" i="15"/>
  <c r="J3" i="15"/>
  <c r="I3" i="15"/>
  <c r="H3" i="15"/>
  <c r="G3" i="15"/>
  <c r="F3" i="15"/>
  <c r="E3" i="15"/>
  <c r="D3" i="15"/>
  <c r="C3" i="15"/>
  <c r="B3" i="15"/>
  <c r="A3" i="15"/>
  <c r="K9" i="13"/>
  <c r="J9" i="13"/>
  <c r="I9" i="13"/>
  <c r="H9" i="13"/>
  <c r="G9" i="13"/>
  <c r="F9" i="13"/>
  <c r="E9" i="13"/>
  <c r="D9" i="13"/>
  <c r="C9" i="13"/>
  <c r="B9" i="13"/>
  <c r="A9" i="13"/>
  <c r="K8" i="13"/>
  <c r="J8" i="13"/>
  <c r="I8" i="13"/>
  <c r="H8" i="13"/>
  <c r="G8" i="13"/>
  <c r="F8" i="13"/>
  <c r="E8" i="13"/>
  <c r="D8" i="13"/>
  <c r="C8" i="13"/>
  <c r="B8" i="13"/>
  <c r="A8" i="13"/>
  <c r="K7" i="13"/>
  <c r="J7" i="13"/>
  <c r="I7" i="13"/>
  <c r="H7" i="13"/>
  <c r="G7" i="13"/>
  <c r="F7" i="13"/>
  <c r="E7" i="13"/>
  <c r="D7" i="13"/>
  <c r="C7" i="13"/>
  <c r="B7" i="13"/>
  <c r="A7" i="13"/>
  <c r="K6" i="13"/>
  <c r="J6" i="13"/>
  <c r="I6" i="13"/>
  <c r="H6" i="13"/>
  <c r="G6" i="13"/>
  <c r="F6" i="13"/>
  <c r="E6" i="13"/>
  <c r="D6" i="13"/>
  <c r="C6" i="13"/>
  <c r="B6" i="13"/>
  <c r="A6" i="13"/>
  <c r="K5" i="13"/>
  <c r="J5" i="13"/>
  <c r="I5" i="13"/>
  <c r="H5" i="13"/>
  <c r="G5" i="13"/>
  <c r="F5" i="13"/>
  <c r="E5" i="13"/>
  <c r="D5" i="13"/>
  <c r="C5" i="13"/>
  <c r="B5" i="13"/>
  <c r="A5" i="13"/>
  <c r="K4" i="13"/>
  <c r="J4" i="13"/>
  <c r="I4" i="13"/>
  <c r="H4" i="13"/>
  <c r="G4" i="13"/>
  <c r="F4" i="13"/>
  <c r="E4" i="13"/>
  <c r="D4" i="13"/>
  <c r="C4" i="13"/>
  <c r="B4" i="13"/>
  <c r="A4" i="13"/>
  <c r="K3" i="13"/>
  <c r="J3" i="13"/>
  <c r="I3" i="13"/>
  <c r="H3" i="13"/>
  <c r="G3" i="13"/>
  <c r="F3" i="13"/>
  <c r="E3" i="13"/>
  <c r="D3" i="13"/>
  <c r="C3" i="13"/>
  <c r="B3" i="13"/>
  <c r="A3" i="13"/>
  <c r="K10" i="12"/>
  <c r="J10" i="12"/>
  <c r="I10" i="12"/>
  <c r="H10" i="12"/>
  <c r="G10" i="12"/>
  <c r="F10" i="12"/>
  <c r="E10" i="12"/>
  <c r="D10" i="12"/>
  <c r="C10" i="12"/>
  <c r="B10" i="12"/>
  <c r="A10" i="12"/>
  <c r="K9" i="12"/>
  <c r="J9" i="12"/>
  <c r="I9" i="12"/>
  <c r="H9" i="12"/>
  <c r="G9" i="12"/>
  <c r="F9" i="12"/>
  <c r="E9" i="12"/>
  <c r="D9" i="12"/>
  <c r="C9" i="12"/>
  <c r="B9" i="12"/>
  <c r="A9" i="12"/>
  <c r="K8" i="12"/>
  <c r="J8" i="12"/>
  <c r="I8" i="12"/>
  <c r="H8" i="12"/>
  <c r="G8" i="12"/>
  <c r="F8" i="12"/>
  <c r="E8" i="12"/>
  <c r="D8" i="12"/>
  <c r="C8" i="12"/>
  <c r="B8" i="12"/>
  <c r="A8" i="12"/>
  <c r="K7" i="12"/>
  <c r="J7" i="12"/>
  <c r="I7" i="12"/>
  <c r="H7" i="12"/>
  <c r="G7" i="12"/>
  <c r="F7" i="12"/>
  <c r="E7" i="12"/>
  <c r="D7" i="12"/>
  <c r="C7" i="12"/>
  <c r="B7" i="12"/>
  <c r="A7" i="12"/>
  <c r="K6" i="12"/>
  <c r="J6" i="12"/>
  <c r="I6" i="12"/>
  <c r="H6" i="12"/>
  <c r="G6" i="12"/>
  <c r="F6" i="12"/>
  <c r="E6" i="12"/>
  <c r="D6" i="12"/>
  <c r="C6" i="12"/>
  <c r="B6" i="12"/>
  <c r="A6" i="12"/>
  <c r="K5" i="12"/>
  <c r="J5" i="12"/>
  <c r="I5" i="12"/>
  <c r="H5" i="12"/>
  <c r="G5" i="12"/>
  <c r="F5" i="12"/>
  <c r="E5" i="12"/>
  <c r="D5" i="12"/>
  <c r="C5" i="12"/>
  <c r="B5" i="12"/>
  <c r="A5" i="12"/>
  <c r="K4" i="12"/>
  <c r="J4" i="12"/>
  <c r="I4" i="12"/>
  <c r="H4" i="12"/>
  <c r="G4" i="12"/>
  <c r="F4" i="12"/>
  <c r="E4" i="12"/>
  <c r="D4" i="12"/>
  <c r="C4" i="12"/>
  <c r="B4" i="12"/>
  <c r="A4" i="12"/>
  <c r="K3" i="12"/>
  <c r="J3" i="12"/>
  <c r="I3" i="12"/>
  <c r="H3" i="12"/>
  <c r="G3" i="12"/>
  <c r="F3" i="12"/>
  <c r="E3" i="12"/>
  <c r="D3" i="12"/>
  <c r="C3" i="12"/>
  <c r="B3" i="12"/>
  <c r="A3" i="12"/>
  <c r="K9" i="11"/>
  <c r="J9" i="11"/>
  <c r="I9" i="11"/>
  <c r="H9" i="11"/>
  <c r="G9" i="11"/>
  <c r="E9" i="11"/>
  <c r="D9" i="11"/>
  <c r="C9" i="11"/>
  <c r="B9" i="11"/>
  <c r="A9" i="11"/>
  <c r="K8" i="11"/>
  <c r="J8" i="11"/>
  <c r="I8" i="11"/>
  <c r="H8" i="11"/>
  <c r="G8" i="11"/>
  <c r="E8" i="11"/>
  <c r="D8" i="11"/>
  <c r="C8" i="11"/>
  <c r="B8" i="11"/>
  <c r="A8" i="11"/>
  <c r="K7" i="11"/>
  <c r="J7" i="11"/>
  <c r="I7" i="11"/>
  <c r="H7" i="11"/>
  <c r="G7" i="11"/>
  <c r="E7" i="11"/>
  <c r="D7" i="11"/>
  <c r="C7" i="11"/>
  <c r="B7" i="11"/>
  <c r="A7" i="11"/>
  <c r="K6" i="11"/>
  <c r="J6" i="11"/>
  <c r="I6" i="11"/>
  <c r="H6" i="11"/>
  <c r="G6" i="11"/>
  <c r="E6" i="11"/>
  <c r="D6" i="11"/>
  <c r="C6" i="11"/>
  <c r="B6" i="11"/>
  <c r="A6" i="11"/>
  <c r="K5" i="11"/>
  <c r="J5" i="11"/>
  <c r="I5" i="11"/>
  <c r="H5" i="11"/>
  <c r="G5" i="11"/>
  <c r="E5" i="11"/>
  <c r="D5" i="11"/>
  <c r="C5" i="11"/>
  <c r="B5" i="11"/>
  <c r="A5" i="11"/>
  <c r="K4" i="11"/>
  <c r="J4" i="11"/>
  <c r="I4" i="11"/>
  <c r="H4" i="11"/>
  <c r="G4" i="11"/>
  <c r="E4" i="11"/>
  <c r="D4" i="11"/>
  <c r="C4" i="11"/>
  <c r="B4" i="11"/>
  <c r="A4" i="11"/>
  <c r="K3" i="11"/>
  <c r="J3" i="11"/>
  <c r="I3" i="11"/>
  <c r="H3" i="11"/>
  <c r="G3" i="11"/>
  <c r="E3" i="11"/>
  <c r="D3" i="11"/>
  <c r="C3" i="11"/>
  <c r="B3" i="11"/>
  <c r="A3" i="10"/>
  <c r="B3" i="10"/>
  <c r="C3" i="10"/>
  <c r="D3" i="10"/>
  <c r="E3" i="10"/>
  <c r="F3" i="10"/>
  <c r="G3" i="10"/>
  <c r="H3" i="10"/>
  <c r="I3" i="10"/>
  <c r="J3" i="10"/>
  <c r="K3" i="10"/>
  <c r="A4" i="10"/>
  <c r="B4" i="10"/>
  <c r="C4" i="10"/>
  <c r="D4" i="10"/>
  <c r="E4" i="10"/>
  <c r="F4" i="10"/>
  <c r="G4" i="10"/>
  <c r="H4" i="10"/>
  <c r="I4" i="10"/>
  <c r="J4" i="10"/>
  <c r="K4" i="10"/>
  <c r="K4" i="9"/>
  <c r="J4" i="9"/>
  <c r="I4" i="9"/>
  <c r="H4" i="9"/>
  <c r="G4" i="9"/>
  <c r="E4" i="9"/>
  <c r="D4" i="9"/>
  <c r="C4" i="9"/>
  <c r="B4" i="9"/>
  <c r="A4" i="9"/>
  <c r="K3" i="9"/>
  <c r="J3" i="9"/>
  <c r="I3" i="9"/>
  <c r="H3" i="9"/>
  <c r="G3" i="9"/>
  <c r="E3" i="9"/>
  <c r="D3" i="9"/>
  <c r="C3" i="9"/>
  <c r="B3" i="9"/>
  <c r="A3" i="9"/>
  <c r="K5" i="8"/>
  <c r="J5" i="8"/>
  <c r="I5" i="8"/>
  <c r="H5" i="8"/>
  <c r="G5" i="8"/>
  <c r="F5" i="8"/>
  <c r="E5" i="8"/>
  <c r="D5" i="8"/>
  <c r="C5" i="8"/>
  <c r="B5" i="8"/>
  <c r="A5" i="8"/>
  <c r="K4" i="8"/>
  <c r="J4" i="8"/>
  <c r="I4" i="8"/>
  <c r="H4" i="8"/>
  <c r="G4" i="8"/>
  <c r="F4" i="8"/>
  <c r="E4" i="8"/>
  <c r="D4" i="8"/>
  <c r="C4" i="8"/>
  <c r="B4" i="8"/>
  <c r="A4" i="8"/>
  <c r="K3" i="8"/>
  <c r="J3" i="8"/>
  <c r="I3" i="8"/>
  <c r="H3" i="8"/>
  <c r="G3" i="8"/>
  <c r="F3" i="8"/>
  <c r="E3" i="8"/>
  <c r="D3" i="8"/>
  <c r="C3" i="8"/>
  <c r="B3" i="8"/>
  <c r="A3" i="8"/>
  <c r="K8" i="7"/>
  <c r="J8" i="7"/>
  <c r="I8" i="7"/>
  <c r="H8" i="7"/>
  <c r="G8" i="7"/>
  <c r="F8" i="7"/>
  <c r="E8" i="7"/>
  <c r="D8" i="7"/>
  <c r="C8" i="7"/>
  <c r="B8" i="7"/>
  <c r="A8" i="7"/>
  <c r="K7" i="7"/>
  <c r="J7" i="7"/>
  <c r="I7" i="7"/>
  <c r="H7" i="7"/>
  <c r="G7" i="7"/>
  <c r="F7" i="7"/>
  <c r="E7" i="7"/>
  <c r="D7" i="7"/>
  <c r="C7" i="7"/>
  <c r="B7" i="7"/>
  <c r="A7" i="7"/>
  <c r="K6" i="7"/>
  <c r="J6" i="7"/>
  <c r="I6" i="7"/>
  <c r="H6" i="7"/>
  <c r="G6" i="7"/>
  <c r="F6" i="7"/>
  <c r="E6" i="7"/>
  <c r="D6" i="7"/>
  <c r="C6" i="7"/>
  <c r="B6" i="7"/>
  <c r="A6" i="7"/>
  <c r="K5" i="7"/>
  <c r="J5" i="7"/>
  <c r="I5" i="7"/>
  <c r="H5" i="7"/>
  <c r="G5" i="7"/>
  <c r="F5" i="7"/>
  <c r="E5" i="7"/>
  <c r="D5" i="7"/>
  <c r="C5" i="7"/>
  <c r="B5" i="7"/>
  <c r="A5" i="7"/>
  <c r="K4" i="7"/>
  <c r="J4" i="7"/>
  <c r="I4" i="7"/>
  <c r="H4" i="7"/>
  <c r="G4" i="7"/>
  <c r="F4" i="7"/>
  <c r="E4" i="7"/>
  <c r="D4" i="7"/>
  <c r="C4" i="7"/>
  <c r="B4" i="7"/>
  <c r="A4" i="7"/>
  <c r="K3" i="7"/>
  <c r="J3" i="7"/>
  <c r="I3" i="7"/>
  <c r="H3" i="7"/>
  <c r="G3" i="7"/>
  <c r="F3" i="7"/>
  <c r="E3" i="7"/>
  <c r="D3" i="7"/>
  <c r="C3" i="7"/>
  <c r="B3" i="7"/>
  <c r="D6" i="2"/>
  <c r="K17" i="6"/>
  <c r="J17" i="6"/>
  <c r="I17" i="6"/>
  <c r="H17" i="6"/>
  <c r="G17" i="6"/>
  <c r="E17" i="6"/>
  <c r="D17" i="6"/>
  <c r="C17" i="6"/>
  <c r="B17" i="6"/>
  <c r="A17" i="6"/>
  <c r="K16" i="6"/>
  <c r="J16" i="6"/>
  <c r="I16" i="6"/>
  <c r="H16" i="6"/>
  <c r="G16" i="6"/>
  <c r="E16" i="6"/>
  <c r="D16" i="6"/>
  <c r="C16" i="6"/>
  <c r="B16" i="6"/>
  <c r="A16" i="6"/>
  <c r="K15" i="6"/>
  <c r="J15" i="6"/>
  <c r="I15" i="6"/>
  <c r="H15" i="6"/>
  <c r="G15" i="6"/>
  <c r="E15" i="6"/>
  <c r="D15" i="6"/>
  <c r="C15" i="6"/>
  <c r="B15" i="6"/>
  <c r="A15" i="6"/>
  <c r="K14" i="6"/>
  <c r="J14" i="6"/>
  <c r="I14" i="6"/>
  <c r="H14" i="6"/>
  <c r="G14" i="6"/>
  <c r="E14" i="6"/>
  <c r="D14" i="6"/>
  <c r="C14" i="6"/>
  <c r="B14" i="6"/>
  <c r="A14" i="6"/>
  <c r="K13" i="6"/>
  <c r="J13" i="6"/>
  <c r="I13" i="6"/>
  <c r="H13" i="6"/>
  <c r="G13" i="6"/>
  <c r="E13" i="6"/>
  <c r="D13" i="6"/>
  <c r="C13" i="6"/>
  <c r="B13" i="6"/>
  <c r="A13" i="6"/>
  <c r="K12" i="6"/>
  <c r="J12" i="6"/>
  <c r="I12" i="6"/>
  <c r="H12" i="6"/>
  <c r="G12" i="6"/>
  <c r="E12" i="6"/>
  <c r="D12" i="6"/>
  <c r="C12" i="6"/>
  <c r="B12" i="6"/>
  <c r="A12" i="6"/>
  <c r="K11" i="6"/>
  <c r="J11" i="6"/>
  <c r="I11" i="6"/>
  <c r="H11" i="6"/>
  <c r="G11" i="6"/>
  <c r="E11" i="6"/>
  <c r="D11" i="6"/>
  <c r="C11" i="6"/>
  <c r="B11" i="6"/>
  <c r="A11" i="6"/>
  <c r="K10" i="6"/>
  <c r="J10" i="6"/>
  <c r="I10" i="6"/>
  <c r="H10" i="6"/>
  <c r="G10" i="6"/>
  <c r="E10" i="6"/>
  <c r="D10" i="6"/>
  <c r="C10" i="6"/>
  <c r="B10" i="6"/>
  <c r="A10" i="6"/>
  <c r="K9" i="6"/>
  <c r="J9" i="6"/>
  <c r="I9" i="6"/>
  <c r="H9" i="6"/>
  <c r="G9" i="6"/>
  <c r="E9" i="6"/>
  <c r="D9" i="6"/>
  <c r="C9" i="6"/>
  <c r="B9" i="6"/>
  <c r="A9" i="6"/>
  <c r="K8" i="6"/>
  <c r="J8" i="6"/>
  <c r="I8" i="6"/>
  <c r="H8" i="6"/>
  <c r="G8" i="6"/>
  <c r="E8" i="6"/>
  <c r="D8" i="6"/>
  <c r="C8" i="6"/>
  <c r="B8" i="6"/>
  <c r="A8" i="6"/>
  <c r="K7" i="6"/>
  <c r="J7" i="6"/>
  <c r="I7" i="6"/>
  <c r="H7" i="6"/>
  <c r="G7" i="6"/>
  <c r="E7" i="6"/>
  <c r="D7" i="6"/>
  <c r="C7" i="6"/>
  <c r="B7" i="6"/>
  <c r="A7" i="6"/>
  <c r="K6" i="6"/>
  <c r="J6" i="6"/>
  <c r="I6" i="6"/>
  <c r="H6" i="6"/>
  <c r="G6" i="6"/>
  <c r="E6" i="6"/>
  <c r="D6" i="6"/>
  <c r="C6" i="6"/>
  <c r="B6" i="6"/>
  <c r="A6" i="6"/>
  <c r="K5" i="6"/>
  <c r="J5" i="6"/>
  <c r="I5" i="6"/>
  <c r="H5" i="6"/>
  <c r="G5" i="6"/>
  <c r="E5" i="6"/>
  <c r="D5" i="6"/>
  <c r="C5" i="6"/>
  <c r="B5" i="6"/>
  <c r="A5" i="6"/>
  <c r="K4" i="6"/>
  <c r="J4" i="6"/>
  <c r="I4" i="6"/>
  <c r="H4" i="6"/>
  <c r="G4" i="6"/>
  <c r="E4" i="6"/>
  <c r="D4" i="6"/>
  <c r="C4" i="6"/>
  <c r="B4" i="6"/>
  <c r="A4" i="6"/>
  <c r="K3" i="6"/>
  <c r="J3" i="6"/>
  <c r="I3" i="6"/>
  <c r="H3" i="6"/>
  <c r="G3" i="6"/>
  <c r="E3" i="6"/>
  <c r="D3" i="6"/>
  <c r="C3" i="6"/>
  <c r="B3" i="6"/>
  <c r="A3" i="6"/>
  <c r="H15" i="2"/>
  <c r="H12" i="2"/>
  <c r="H11" i="2"/>
  <c r="H7" i="2"/>
  <c r="D15" i="2"/>
  <c r="D14" i="2"/>
  <c r="D13" i="2"/>
  <c r="D12" i="2"/>
  <c r="D11" i="2"/>
  <c r="D10" i="2"/>
  <c r="D7" i="2"/>
  <c r="D5" i="2"/>
  <c r="D4" i="2"/>
  <c r="H14" i="2"/>
  <c r="H13" i="2"/>
  <c r="H10" i="2"/>
  <c r="H5" i="2"/>
  <c r="H6" i="2"/>
  <c r="B16" i="2"/>
  <c r="H4" i="2"/>
  <c r="B8" i="2"/>
</calcChain>
</file>

<file path=xl/sharedStrings.xml><?xml version="1.0" encoding="utf-8"?>
<sst xmlns="http://schemas.openxmlformats.org/spreadsheetml/2006/main" count="581" uniqueCount="318">
  <si>
    <t>Nom de l'organisation</t>
  </si>
  <si>
    <t xml:space="preserve">
</t>
  </si>
  <si>
    <t>Ceux qui assument le rôle d'analyste au Barreau ont les mêmes compétences que celles prescrites par la norme:
1) Connaissance et expertise, de spécification et d'analyse des exigences. [Très bien]
2) Connaissance en conception d'interface usager et des critères ergonomiques. [Très bien]
3) Connaissance des techniques de révision et expérience de développement de logiciel et de maintenance. [Bien]</t>
  </si>
  <si>
    <t>Il y a un grand nombre de services au sein du Barreau et donc les clients sont multiples. Les compétences du client sont en général assez bien alignées avec celles attendues par la norme mais il y a quelques lacunes à certains niveau.
1) Connaissance des processus du client et habileté d'expliquer les exigences du client. [Bien]
2) Le représentant du client doit avoir l'autorité d'approuver les exigences et les changements [Très bien]
3) Le client inclut les représentants afin d'assurer que l'environnement opérationnel est adressé. [NON]
4) Connaissance et expertise dans le domaine du logiciel. [NON]
Cependant les clients ne sont pas du tout familiers avec le domaine du logiciel et il arrive que leur demandes soient irréalistes.</t>
  </si>
  <si>
    <t>Cas et procédures de test du logiciel</t>
  </si>
  <si>
    <t>Tâches spécifiques</t>
  </si>
  <si>
    <t>Rôle</t>
  </si>
  <si>
    <t>Norme ISO 29110-5</t>
  </si>
  <si>
    <t>Activités de processus de développement (SI)</t>
  </si>
  <si>
    <t xml:space="preserve">Plan de projet </t>
  </si>
  <si>
    <t>Plan de projet [description du produit]</t>
  </si>
  <si>
    <t>Spécifications d'exigences</t>
  </si>
  <si>
    <t>Spécifications d'exigences
Plan de projet [description du produit]</t>
  </si>
  <si>
    <t>Spécifications d'exigences [vérifiées]</t>
  </si>
  <si>
    <t>Résultats de validation
Spécifications d'exigences [validées]</t>
  </si>
  <si>
    <t>Spécifications d'exigences [validées]</t>
  </si>
  <si>
    <t>Document d'utilisateur du logiciel [préliminaire]</t>
  </si>
  <si>
    <t>Document d'utilisateur du logiciel [préliminaire]
Spécifications d'exigences</t>
  </si>
  <si>
    <t>Résultats de vérification 
Document d'utilisateur du logiciel [préliminaire, vérifié]</t>
  </si>
  <si>
    <t>Spécifications d'exigences [validées]
*Document d'utilisateur du logiciel [préliminaire, vérifié]</t>
  </si>
  <si>
    <t>Plan de projet</t>
  </si>
  <si>
    <t>Conception du logiciel
Registre de traçabilité</t>
  </si>
  <si>
    <t>Résultats de vérification
Conception du logiciel [vérifiée]
Registre de traçabilité [vérifié]
Demande de changement [initiée]</t>
  </si>
  <si>
    <t>Cas de test et procédures de test</t>
  </si>
  <si>
    <t>Registre de traçabilité [mis à jour]</t>
  </si>
  <si>
    <t>Composants du logiciel</t>
  </si>
  <si>
    <t>Logiciel [testé]</t>
  </si>
  <si>
    <t>Logiciel [testé]
Rapport de test</t>
  </si>
  <si>
    <t>Guide d'opération du produit</t>
  </si>
  <si>
    <t>Guide d'opération du produit
Logiciel [testé]</t>
  </si>
  <si>
    <t>Résultats de vérification
Guide d'opération du produit [vérifié]</t>
  </si>
  <si>
    <t xml:space="preserve">Document d'utilisateur du logiciel </t>
  </si>
  <si>
    <t>Document d'utilisateur du logiciel 
Logiciel [testé]</t>
  </si>
  <si>
    <t>Résultats de vérification
Document d'utilisateurs du logiciel [vérifié]</t>
  </si>
  <si>
    <t>Logiciel [testé]
Rapport de test
Registre de traçabilité [mis à jour]
Guide d'opération du produit [vérifié]
Document d'utilisateurs du logiciel [vérifié]</t>
  </si>
  <si>
    <t>Configuration du logiciel</t>
  </si>
  <si>
    <t>Document de maintenance
Configuration du logiciel</t>
  </si>
  <si>
    <t>Configuration du logiciel
Document de maintenance [vérifié]</t>
  </si>
  <si>
    <t>Instructions de livraison
Configuration de logiciel</t>
  </si>
  <si>
    <t>Configuration de logiciel [délivrée]</t>
  </si>
  <si>
    <t>Résultats de vérification
Document de maintenance [vérifié]</t>
  </si>
  <si>
    <t>Document de maintenance</t>
  </si>
  <si>
    <t>PM
TL
WT</t>
  </si>
  <si>
    <t>TL
WT</t>
  </si>
  <si>
    <t>AN
CUS</t>
  </si>
  <si>
    <t>AN</t>
  </si>
  <si>
    <t>CUS
AN</t>
  </si>
  <si>
    <t>TL</t>
  </si>
  <si>
    <t>TL
AN
DES</t>
  </si>
  <si>
    <t>AN
DES</t>
  </si>
  <si>
    <t>DES</t>
  </si>
  <si>
    <t>DES
AN</t>
  </si>
  <si>
    <t>PR</t>
  </si>
  <si>
    <t>PR
CUS</t>
  </si>
  <si>
    <t>Compétence</t>
  </si>
  <si>
    <t>Analyste</t>
  </si>
  <si>
    <t>Client</t>
  </si>
  <si>
    <t>Programmeur</t>
  </si>
  <si>
    <t>Gestionnaire de projet</t>
  </si>
  <si>
    <t>CUS</t>
  </si>
  <si>
    <t>PM</t>
  </si>
  <si>
    <t>Connaissance et expertise dans le développement de logiciel et de maintenance.</t>
  </si>
  <si>
    <t>"Work Team"</t>
  </si>
  <si>
    <t>WT</t>
  </si>
  <si>
    <t>Connaissance et expertise selon les rôles  du projet: AN, DES, et/ou PR</t>
  </si>
  <si>
    <t>Le rôle de gestionnaire de projet est bien assumé par rapport à ce qui est indiqué dans la norme. Cependant au niveau de la planification, il y a une lacune car il n'y a pas de plan de projet d'établi par ce rôle et les développeurs doivent s'en occuper.</t>
  </si>
  <si>
    <t>Ce rôle est très bien assumé au Barreau. L'architecte/concepteur senior a une très grande expertise dans le développement de logiciel et sa maintenance et est au parfum des nouvelles techniques et technologies de développement.</t>
  </si>
  <si>
    <t>Chef d'équipe</t>
  </si>
  <si>
    <t>Concepteur</t>
  </si>
  <si>
    <t>Commentaires/observations</t>
  </si>
  <si>
    <t>Norme ISO 29110 Partie 5</t>
  </si>
  <si>
    <t>Intrants</t>
  </si>
  <si>
    <t>Extrants</t>
  </si>
  <si>
    <t>Rôles</t>
  </si>
  <si>
    <t>Commentaires ou observations</t>
  </si>
  <si>
    <t>GP1-Planification du projet</t>
  </si>
  <si>
    <t>Énoncé des travaux</t>
  </si>
  <si>
    <t>L’énoncé des travaux [révisé]</t>
  </si>
  <si>
    <t>Tâches</t>
  </si>
  <si>
    <t>Durée estimée (Plan de projet)</t>
  </si>
  <si>
    <t>Ressources</t>
  </si>
  <si>
    <t>Rôles et responsabilités de l’équipe de travail</t>
  </si>
  <si>
    <t xml:space="preserve">Calendrier des tâches du projet 
Ressources
</t>
  </si>
  <si>
    <t>Dépôt de référence du projet</t>
  </si>
  <si>
    <t>SI.2.7</t>
  </si>
  <si>
    <t>SI.2.6</t>
  </si>
  <si>
    <t>SI.2.5</t>
  </si>
  <si>
    <t>SI.2.1</t>
  </si>
  <si>
    <t>SI.2.2</t>
  </si>
  <si>
    <t>SI.2.3</t>
  </si>
  <si>
    <t>SI.2.4</t>
  </si>
  <si>
    <t xml:space="preserve">Conduire des réunions avec le client, enregistrer les accords et les suivre jusqu’à la clôture.
Toute Demande de changement initiée par le client doit être négociée pour obtenir l'acceptation des deux parties.
</t>
  </si>
  <si>
    <t>Demande de changement [initiée]</t>
  </si>
  <si>
    <t>GP4-Clôture du projet</t>
  </si>
  <si>
    <t>Dépôt de référence du projet [mis à jour]</t>
  </si>
  <si>
    <t>PM
WT</t>
  </si>
  <si>
    <t>SI.1.1</t>
  </si>
  <si>
    <t>Définir ou mettre à jour l'environnement de l'implantation.</t>
  </si>
  <si>
    <t xml:space="preserve">SI.1.2 </t>
  </si>
  <si>
    <t>Documenter ou mettre à jour les spécifications d'exigences.
-Identifier et consulter les sources d'information (clients, utilisateurs, systèmes antérieurs, documents, etc.)
-Analyser les exigences identifiées afin de déterminer la portée et la faisabilité
-Générer ou mettre à jour les spécifications d'exigences.</t>
  </si>
  <si>
    <t>Validation des spécifications d'exigences
-Valider que les spécifications d'exigences satisfassent les besoins et correspondent, incluant l'utilisabilité de l'interface utilisateur. Les résultats trouvés sont documentés dans les résultats de validation et les corrections sont faites jusqu'à ce que le document soit approuvé par le CUS.</t>
  </si>
  <si>
    <t xml:space="preserve">SI.3.1 </t>
  </si>
  <si>
    <t>Comprendre les spécifications d'exigences.</t>
  </si>
  <si>
    <t xml:space="preserve">SI.3.2 </t>
  </si>
  <si>
    <t xml:space="preserve">SI.3.3 </t>
  </si>
  <si>
    <t xml:space="preserve">SI.3.6 </t>
  </si>
  <si>
    <t xml:space="preserve">SI.3.7 </t>
  </si>
  <si>
    <t>SI.3.8</t>
  </si>
  <si>
    <t>SI.4.1</t>
  </si>
  <si>
    <t xml:space="preserve"> Comprendre la conception du logiciel.</t>
  </si>
  <si>
    <t>SI.4.2</t>
  </si>
  <si>
    <t>Réaliser ou mettre à jour les composants du logiciel selon les parties détaillées du document de conception du logiciel et définir ou mettre à jour les cas de test unitaire.</t>
  </si>
  <si>
    <t xml:space="preserve">SI.4.3 </t>
  </si>
  <si>
    <t>Appliquer les cas de test unitaire afin de vérifier les fonctions de travail selon les parties détaillées du document de conception du logiciel.</t>
  </si>
  <si>
    <t xml:space="preserve">SI.4.4 </t>
  </si>
  <si>
    <t xml:space="preserve">SI.4.5 </t>
  </si>
  <si>
    <t>SI.4.6</t>
  </si>
  <si>
    <t>SI.4.7</t>
  </si>
  <si>
    <t>SI.5.1</t>
  </si>
  <si>
    <t>SI.5.2</t>
  </si>
  <si>
    <t>SI.5.3</t>
  </si>
  <si>
    <t>SI.5.4</t>
  </si>
  <si>
    <t>SI.5.5</t>
  </si>
  <si>
    <t>SI.5.6</t>
  </si>
  <si>
    <t>SI.5.7</t>
  </si>
  <si>
    <t>SI.5.8</t>
  </si>
  <si>
    <t>SI.5.9</t>
  </si>
  <si>
    <t>SI.5.10</t>
  </si>
  <si>
    <t>SI.5.11</t>
  </si>
  <si>
    <t>Documenter le guide d'opération du produit ou mettre à jour le guide actuel, si approprié.</t>
  </si>
  <si>
    <t>SI.6.1</t>
  </si>
  <si>
    <t>SI.6.2</t>
  </si>
  <si>
    <t>SI.6.3</t>
  </si>
  <si>
    <t>SI.6.4</t>
  </si>
  <si>
    <t>SI.6.5</t>
  </si>
  <si>
    <t>Effectuer la livraison selon les instructions de livraison.</t>
  </si>
  <si>
    <t>Comprendre la configuration du logiciel.</t>
  </si>
  <si>
    <t>Documenter le document de maintenance ou mettre à jour le document actuel.</t>
  </si>
  <si>
    <r>
      <t xml:space="preserve">Mettre à jour le registre de traçabilité en incorporant les </t>
    </r>
    <r>
      <rPr>
        <sz val="11"/>
        <color indexed="10"/>
        <rFont val="Calibri"/>
        <family val="2"/>
        <scheme val="minor"/>
      </rPr>
      <t>cas</t>
    </r>
    <r>
      <rPr>
        <sz val="11"/>
        <color indexed="8"/>
        <rFont val="Calibri"/>
        <family val="2"/>
        <scheme val="minor"/>
      </rPr>
      <t xml:space="preserve"> et les procédures de test.</t>
    </r>
  </si>
  <si>
    <r>
      <t xml:space="preserve">Incorporer la conception du logiciel, les cas de test, les procédures de test et le registre de traçabilité à la configuration du logiciel en tant que </t>
    </r>
    <r>
      <rPr>
        <sz val="11"/>
        <color indexed="10"/>
        <rFont val="Calibri"/>
        <family val="2"/>
        <scheme val="minor"/>
      </rPr>
      <t>"baseline"</t>
    </r>
    <r>
      <rPr>
        <sz val="11"/>
        <color indexed="8"/>
        <rFont val="Calibri"/>
        <family val="2"/>
        <scheme val="minor"/>
      </rPr>
      <t>.</t>
    </r>
  </si>
  <si>
    <r>
      <t xml:space="preserve">Incorporer le document de maintenance en tant que </t>
    </r>
    <r>
      <rPr>
        <sz val="11"/>
        <color indexed="10"/>
        <rFont val="Calibri"/>
        <family val="2"/>
        <scheme val="minor"/>
      </rPr>
      <t>"baseline"</t>
    </r>
    <r>
      <rPr>
        <sz val="11"/>
        <color indexed="8"/>
        <rFont val="Calibri"/>
        <family val="2"/>
        <scheme val="minor"/>
      </rPr>
      <t xml:space="preserve"> pour la configuration du logiciel.</t>
    </r>
  </si>
  <si>
    <t>PM
CUS</t>
  </si>
  <si>
    <t>Est implémentée</t>
  </si>
  <si>
    <t>Non</t>
  </si>
  <si>
    <t>Oui</t>
  </si>
  <si>
    <t>Partiel</t>
  </si>
  <si>
    <t>Exécution de Tâches</t>
  </si>
  <si>
    <t>Nom du processus</t>
  </si>
  <si>
    <t>% Exécutée</t>
  </si>
  <si>
    <t>Nom de l'activité</t>
  </si>
  <si>
    <t># Total de tâches</t>
  </si>
  <si>
    <t>Gestion de Projet</t>
  </si>
  <si>
    <t>Moyenne du processus</t>
  </si>
  <si>
    <t>Implémentation logicielle</t>
  </si>
  <si>
    <t>Tâches non exécutées</t>
  </si>
  <si>
    <t>GP3-Évaluation et contrôle du projet</t>
  </si>
  <si>
    <t>SI2-Analyse des exigences du logiciel</t>
  </si>
  <si>
    <t>SI1-Initiation de l'implantation du logiciel</t>
  </si>
  <si>
    <t>SI3-Architecture et conception détaillée du logiciel</t>
  </si>
  <si>
    <t>SI5-Test et intégration du logiciel</t>
  </si>
  <si>
    <t>SI6-Livraison du produit</t>
  </si>
  <si>
    <t>SI4-Réalisation du logiciel</t>
  </si>
  <si>
    <t>% Point vers les 67 tâches</t>
  </si>
  <si>
    <t>SI.6.6</t>
  </si>
  <si>
    <t xml:space="preserve">SI.3.4 </t>
  </si>
  <si>
    <t>SI.3.5</t>
  </si>
  <si>
    <r>
      <t xml:space="preserve">Incorporer </t>
    </r>
    <r>
      <rPr>
        <sz val="11"/>
        <color indexed="10"/>
        <rFont val="Calibri"/>
        <family val="2"/>
        <scheme val="minor"/>
      </rPr>
      <t>les composants du logiciel</t>
    </r>
    <r>
      <rPr>
        <sz val="11"/>
        <color indexed="8"/>
        <rFont val="Calibri"/>
        <family val="2"/>
        <scheme val="minor"/>
      </rPr>
      <t xml:space="preserve"> et le registre de traçabilité à la configuration du logiciel en tant que </t>
    </r>
    <r>
      <rPr>
        <sz val="11"/>
        <color indexed="10"/>
        <rFont val="Calibri"/>
        <family val="2"/>
        <scheme val="minor"/>
      </rPr>
      <t>"baseline"</t>
    </r>
    <r>
      <rPr>
        <sz val="11"/>
        <color indexed="8"/>
        <rFont val="Calibri"/>
        <family val="2"/>
        <scheme val="minor"/>
      </rPr>
      <t>.</t>
    </r>
  </si>
  <si>
    <t>% Point vers les 33 tâches</t>
  </si>
  <si>
    <t>Modalités de livraison (Plan de projet)</t>
  </si>
  <si>
    <t>Stratégie de contrôle de versions (Plan de projet)</t>
  </si>
  <si>
    <t> Plan de projet</t>
  </si>
  <si>
    <t>Plan de projet [vérifié]</t>
  </si>
  <si>
    <t xml:space="preserve">Résultats de vérification
Plan de projet [vérifié]
</t>
  </si>
  <si>
    <t xml:space="preserve">Demande de changement [évaluée]
Plan de projet [mis à jour]
</t>
  </si>
  <si>
    <t>Profil</t>
  </si>
  <si>
    <t>Base</t>
  </si>
  <si>
    <t xml:space="preserve">Stratégie de contrôle de versions </t>
  </si>
  <si>
    <t>Tous les documents élaborés précédemment</t>
  </si>
  <si>
    <t>PM
TL</t>
  </si>
  <si>
    <t>PM
WT
CUS</t>
  </si>
  <si>
    <t xml:space="preserve">Version de sécurité du Dépôt de référence du projet </t>
  </si>
  <si>
    <t>Dépôt de référence du projet  [récupéré]</t>
  </si>
  <si>
    <r>
      <t xml:space="preserve">Mettre à jour le registre de traçabilité en incorporant </t>
    </r>
    <r>
      <rPr>
        <sz val="11"/>
        <color indexed="10"/>
        <rFont val="Calibri"/>
        <family val="2"/>
        <scheme val="minor"/>
      </rPr>
      <t>les composants du logiciel</t>
    </r>
    <r>
      <rPr>
        <sz val="11"/>
        <color indexed="8"/>
        <rFont val="Calibri"/>
        <family val="2"/>
        <scheme val="minor"/>
      </rPr>
      <t xml:space="preserve"> réalisés ou modifiés.</t>
    </r>
  </si>
  <si>
    <t>Mettre à jour le registre de traçabilité si approprié.</t>
  </si>
  <si>
    <t>Moyenne total du processus</t>
  </si>
  <si>
    <t>Identification des risques du projet (Plan de projet)</t>
  </si>
  <si>
    <t xml:space="preserve">Calculer et documenter les efforts et cout estimés du projet. </t>
  </si>
  <si>
    <t>Effort et cout estimés (Plan de projet)</t>
  </si>
  <si>
    <t>Logiciel [corrigé]
Rapport de test [défauts éliminés]</t>
  </si>
  <si>
    <t>Plan de projet [révisé]</t>
  </si>
  <si>
    <t>Vérification des spécifications d'exigences.
-Vérifier l'exactitude et la testabilité des spécifications d'exigences et sa consistance avec la description du produit. Réviser que les exigences sont complètes, sans ambiguïtés et non contradictoire. Les résultats trouvés sont documentés dans les résultats de vérification et les corrections sont faites jusqu'à ce que le document soit approuvé par l'AN. Si des changements significatifs sont requis, une demande de changement est initiée.</t>
  </si>
  <si>
    <t>Documenter la version préliminaire du document d'utilisateur du logiciel ou mettre à jour le manuel présent. (optionnel)</t>
  </si>
  <si>
    <t>Logiciel [testé]
Document d'utilisateurs du logiciel [préliminaire] (optionnel)</t>
  </si>
  <si>
    <t>Vérification du guide d'opération du produit, si approprié.
-Vérifier la consistance du guide d'opération du produit avec le logiciel. Les résultats trouvés sont documentés dans les résultats de vérification et les corrections sont faites jusqu'à ce que le document soit approuvé par le PR.</t>
  </si>
  <si>
    <t>Vérification du document de maintenance.
-Vérifier la consistance du document de maintenance avec la configuration du logiciel. Les résultats trouvés sont documentés dans les résultats de vérification et les corrections sont faites jusqu'à ce que le document soit approuvé par le DES.</t>
  </si>
  <si>
    <t>Vérification de la conception du logiciel.
-Vérifier l'exactitude du document de conception du logiciel, ses faisabilités et ses consistances avec les spécifications d'exigences. Vérifier que le registre de traçabilité contient des liens entre les exigences et les éléments de conception du logiciel. Les résultats trouvés sont documentés dans les résultats de vérification et les corrections sont faites jusqu'à ce que le document soit approuvé par l'AN. Si des changements significatifs sont requis, une demande de changement est initiée.</t>
  </si>
  <si>
    <r>
      <t xml:space="preserve">Établir ou mettre à jour les </t>
    </r>
    <r>
      <rPr>
        <sz val="11"/>
        <color indexed="10"/>
        <rFont val="Calibri"/>
        <family val="2"/>
        <scheme val="minor"/>
      </rPr>
      <t xml:space="preserve">cas </t>
    </r>
    <r>
      <rPr>
        <sz val="11"/>
        <color indexed="8"/>
        <rFont val="Calibri"/>
        <family val="2"/>
        <scheme val="minor"/>
      </rPr>
      <t>et les procédures de test pour le test d'intégration selon les spécifications d'exigences et la conception du logiciel.
Le client peut fournir ses données de test, si désiré.</t>
    </r>
  </si>
  <si>
    <t>Le rôle de programmeur est bien assumé au Barreau.
1) Connaissance et/ou expertise en programmation, intégration et test unitaire. [Très bien]
2) Connaissance des techniques de révision et expertise dans le développement de logiciel et de maintenance. [Bien]
3) Connaissance des techniques de rédaction et expertise dans le développement de logiciel et de maintenance. [Bien]</t>
  </si>
  <si>
    <t>Le rôle de concepteur est également bien assumé au Barreau. Cependant il y a une lacune au niveau de l'aspect intégration et tests.
1) Connaissance et expertise dans les composants du logiciel et la conception de l'architecture. [Très bien]
2) Connaissance des techniques de révision et expertise dans le développement de logiciel et de maintenance. [Bien]
3) Connaissance des techniques de rédaction et expertise dans le développement de logiciel et de maintenance. [Bien]
4) Connaissance et expertise dans la planification et la performance d'intégration et des tests de système. [Bien]</t>
  </si>
  <si>
    <t>Abréviation</t>
  </si>
  <si>
    <t>Documenter ou mettre à jour la conception du logiciel.
-Analyser les spécifications d'exigences afin de générer la conception de l'architecture, ses dispositions dans le sous-système et les composants du logiciel définissant les interfaces internes et externes. Décrire en détails, les apparences et les comportements de l'interface selon les spécifications d'exigences de façon que les ressources de l'implantation puissent être prévues.
-Fournir en détails les composants du logiciel et ses interfaces afin de permettre la conception de manière apparente.
-Générer ou mettre à jour le registre de traçabilité.</t>
  </si>
  <si>
    <r>
      <t xml:space="preserve">Vérification des </t>
    </r>
    <r>
      <rPr>
        <sz val="11"/>
        <color indexed="10"/>
        <rFont val="Calibri"/>
        <family val="2"/>
        <scheme val="minor"/>
      </rPr>
      <t xml:space="preserve">cas </t>
    </r>
    <r>
      <rPr>
        <sz val="11"/>
        <rFont val="Calibri"/>
        <family val="2"/>
        <scheme val="minor"/>
      </rPr>
      <t>et ses procédures de test.
-Vérifier l'exactitude parmi les spécifications d'exigences, la conception du logiciel et les cas de test et les tests de procédures. Les résultats trouvés sont documentés dans les résultats de vérification et les corrections sont faites jusqu'à ce que le document soit approuvé par l'AN.</t>
    </r>
  </si>
  <si>
    <t>Corriger les défauts trouvés jusqu'à ce que les tests unitaires soient testés avec succès (atteindre les critères de sortie).</t>
  </si>
  <si>
    <t>Corriger les défauts trouvés jusqu'à ce que le test soit testé avec succès.</t>
  </si>
  <si>
    <t>Entrée</t>
  </si>
  <si>
    <t>Activités de processus de gestion (PM)</t>
  </si>
  <si>
    <t>PM.1.1</t>
  </si>
  <si>
    <t>PM.1.2</t>
  </si>
  <si>
    <t>PM.1.3</t>
  </si>
  <si>
    <t>PM.1.4</t>
  </si>
  <si>
    <t>PM.1.5</t>
  </si>
  <si>
    <t>PM.1.6</t>
  </si>
  <si>
    <t>PM.1.7</t>
  </si>
  <si>
    <t>PM.1.11</t>
  </si>
  <si>
    <t>PM.1.12</t>
  </si>
  <si>
    <t>PM.1.13</t>
  </si>
  <si>
    <t>PM.1.14</t>
  </si>
  <si>
    <t xml:space="preserve">PM.1.15 </t>
  </si>
  <si>
    <t>PM.2.1</t>
  </si>
  <si>
    <t>PM.2.2</t>
  </si>
  <si>
    <t>PM.2.3</t>
  </si>
  <si>
    <t>PM.2.4</t>
  </si>
  <si>
    <t>PM.2.5</t>
  </si>
  <si>
    <t>PM.2.6</t>
  </si>
  <si>
    <t>PM.3.1</t>
  </si>
  <si>
    <t>PM.3.2</t>
  </si>
  <si>
    <t>PM.3.3</t>
  </si>
  <si>
    <t>PM.4.1</t>
  </si>
  <si>
    <t>PM.4.2</t>
  </si>
  <si>
    <t>PM.1.8</t>
  </si>
  <si>
    <t>PM.1.9</t>
  </si>
  <si>
    <t>PM.1.10</t>
  </si>
  <si>
    <r>
      <t>Réviser l’</t>
    </r>
    <r>
      <rPr>
        <i/>
        <sz val="11"/>
        <color theme="1"/>
        <rFont val="Calibri"/>
        <family val="2"/>
        <scheme val="minor"/>
      </rPr>
      <t>Énoncé des travaux</t>
    </r>
  </si>
  <si>
    <r>
      <t>Établir la</t>
    </r>
    <r>
      <rPr>
        <i/>
        <sz val="11"/>
        <color theme="1"/>
        <rFont val="Calibri"/>
        <family val="2"/>
        <scheme val="minor"/>
      </rPr>
      <t xml:space="preserve"> Durée estimée</t>
    </r>
    <r>
      <rPr>
        <sz val="11"/>
        <color theme="1"/>
        <rFont val="Calibri"/>
        <family val="2"/>
        <scheme val="minor"/>
      </rPr>
      <t xml:space="preserve"> pour effectuer chaque </t>
    </r>
    <r>
      <rPr>
        <i/>
        <sz val="11"/>
        <color theme="1"/>
        <rFont val="Calibri"/>
        <family val="2"/>
        <scheme val="minor"/>
      </rPr>
      <t>Tâche.</t>
    </r>
  </si>
  <si>
    <r>
      <t>Affecter les rôles et responsabilités de l’</t>
    </r>
    <r>
      <rPr>
        <i/>
        <sz val="11"/>
        <color theme="1"/>
        <rFont val="Calibri"/>
        <family val="2"/>
        <scheme val="minor"/>
      </rPr>
      <t>Équipe de travail</t>
    </r>
    <r>
      <rPr>
        <sz val="11"/>
        <color theme="1"/>
        <rFont val="Calibri"/>
        <family val="2"/>
        <scheme val="minor"/>
      </rPr>
      <t>.</t>
    </r>
  </si>
  <si>
    <r>
      <t xml:space="preserve">Configuration du logiciel
Spécifications d'exigences [validées, </t>
    </r>
    <r>
      <rPr>
        <i/>
        <sz val="11"/>
        <color indexed="10"/>
        <rFont val="Calibri"/>
        <family val="2"/>
        <scheme val="minor"/>
      </rPr>
      <t>"baselined"</t>
    </r>
    <r>
      <rPr>
        <i/>
        <sz val="11"/>
        <color indexed="8"/>
        <rFont val="Calibri"/>
        <family val="2"/>
        <scheme val="minor"/>
      </rPr>
      <t xml:space="preserve">]
Document d'utilisateur du logiciel [préliminaire, vérifié, </t>
    </r>
    <r>
      <rPr>
        <i/>
        <sz val="11"/>
        <color indexed="10"/>
        <rFont val="Calibri"/>
        <family val="2"/>
        <scheme val="minor"/>
      </rPr>
      <t>"baselined"</t>
    </r>
    <r>
      <rPr>
        <i/>
        <sz val="11"/>
        <color indexed="8"/>
        <rFont val="Calibri"/>
        <family val="2"/>
        <scheme val="minor"/>
      </rPr>
      <t>]</t>
    </r>
  </si>
  <si>
    <r>
      <t xml:space="preserve">Spécifications d'exigences [validées, </t>
    </r>
    <r>
      <rPr>
        <i/>
        <sz val="11"/>
        <color indexed="10"/>
        <rFont val="Calibri"/>
        <family val="2"/>
        <scheme val="minor"/>
      </rPr>
      <t>"baselined"</t>
    </r>
    <r>
      <rPr>
        <i/>
        <sz val="11"/>
        <color indexed="8"/>
        <rFont val="Calibri"/>
        <family val="2"/>
        <scheme val="minor"/>
      </rPr>
      <t>]</t>
    </r>
  </si>
  <si>
    <r>
      <t xml:space="preserve">Conception du logiciel
Registre de traçabilité
Spécifications d'exigences [validées, </t>
    </r>
    <r>
      <rPr>
        <i/>
        <sz val="11"/>
        <color indexed="10"/>
        <rFont val="Calibri"/>
        <family val="2"/>
        <scheme val="minor"/>
      </rPr>
      <t>"baselined"</t>
    </r>
    <r>
      <rPr>
        <i/>
        <sz val="11"/>
        <color indexed="8"/>
        <rFont val="Calibri"/>
        <family val="2"/>
        <scheme val="minor"/>
      </rPr>
      <t>]</t>
    </r>
  </si>
  <si>
    <r>
      <t xml:space="preserve">Spécifications d'exigences [validées, </t>
    </r>
    <r>
      <rPr>
        <i/>
        <sz val="11"/>
        <color indexed="10"/>
        <rFont val="Calibri"/>
        <family val="2"/>
        <scheme val="minor"/>
      </rPr>
      <t>"baselined"</t>
    </r>
    <r>
      <rPr>
        <i/>
        <sz val="11"/>
        <color indexed="8"/>
        <rFont val="Calibri"/>
        <family val="2"/>
        <scheme val="minor"/>
      </rPr>
      <t xml:space="preserve">]
Conception du logiciel [vérifiée, </t>
    </r>
    <r>
      <rPr>
        <i/>
        <sz val="11"/>
        <color indexed="10"/>
        <rFont val="Calibri"/>
        <family val="2"/>
        <scheme val="minor"/>
      </rPr>
      <t>"baselined"</t>
    </r>
    <r>
      <rPr>
        <i/>
        <sz val="11"/>
        <color indexed="8"/>
        <rFont val="Calibri"/>
        <family val="2"/>
        <scheme val="minor"/>
      </rPr>
      <t>]</t>
    </r>
  </si>
  <si>
    <r>
      <t xml:space="preserve">Cas de test et procédure de test
Spécifications d'exigences [validées, </t>
    </r>
    <r>
      <rPr>
        <i/>
        <sz val="11"/>
        <color indexed="10"/>
        <rFont val="Calibri"/>
        <family val="2"/>
        <scheme val="minor"/>
      </rPr>
      <t>"baselined"</t>
    </r>
    <r>
      <rPr>
        <i/>
        <sz val="11"/>
        <color indexed="8"/>
        <rFont val="Calibri"/>
        <family val="2"/>
        <scheme val="minor"/>
      </rPr>
      <t xml:space="preserve">]
Conception du logiciel [vérifiée, </t>
    </r>
    <r>
      <rPr>
        <i/>
        <sz val="11"/>
        <color indexed="10"/>
        <rFont val="Calibri"/>
        <family val="2"/>
        <scheme val="minor"/>
      </rPr>
      <t>"baselined"</t>
    </r>
    <r>
      <rPr>
        <i/>
        <sz val="11"/>
        <color indexed="8"/>
        <rFont val="Calibri"/>
        <family val="2"/>
        <scheme val="minor"/>
      </rPr>
      <t>]</t>
    </r>
  </si>
  <si>
    <r>
      <t xml:space="preserve">Résultats de vérification
</t>
    </r>
    <r>
      <rPr>
        <i/>
        <sz val="11"/>
        <color indexed="10"/>
        <rFont val="Calibri"/>
        <family val="2"/>
        <scheme val="minor"/>
      </rPr>
      <t xml:space="preserve">Cas et procédures de test </t>
    </r>
    <r>
      <rPr>
        <i/>
        <sz val="11"/>
        <rFont val="Calibri"/>
        <family val="2"/>
        <scheme val="minor"/>
      </rPr>
      <t>[vérifié]</t>
    </r>
  </si>
  <si>
    <r>
      <rPr>
        <i/>
        <sz val="11"/>
        <color indexed="10"/>
        <rFont val="Calibri"/>
        <family val="2"/>
        <scheme val="minor"/>
      </rPr>
      <t>Cas et procédures de test</t>
    </r>
    <r>
      <rPr>
        <i/>
        <sz val="11"/>
        <color indexed="8"/>
        <rFont val="Calibri"/>
        <family val="2"/>
        <scheme val="minor"/>
      </rPr>
      <t xml:space="preserve"> [vérifié]
Registre de traçabilité [mis à jour]</t>
    </r>
  </si>
  <si>
    <r>
      <t xml:space="preserve">Conception du logiciel [vérifiée]
</t>
    </r>
    <r>
      <rPr>
        <i/>
        <sz val="11"/>
        <color indexed="10"/>
        <rFont val="Calibri"/>
        <family val="2"/>
        <scheme val="minor"/>
      </rPr>
      <t>Cas et procédures de test</t>
    </r>
    <r>
      <rPr>
        <i/>
        <sz val="11"/>
        <color indexed="8"/>
        <rFont val="Calibri"/>
        <family val="2"/>
        <scheme val="minor"/>
      </rPr>
      <t xml:space="preserve"> [vérifié]
Registre de traçabilité [vérifié]</t>
    </r>
  </si>
  <si>
    <r>
      <t xml:space="preserve">Conception du logiciel [vérifiée, </t>
    </r>
    <r>
      <rPr>
        <i/>
        <sz val="11"/>
        <color indexed="10"/>
        <rFont val="Calibri"/>
        <family val="2"/>
        <scheme val="minor"/>
      </rPr>
      <t>"baselined"</t>
    </r>
    <r>
      <rPr>
        <i/>
        <sz val="11"/>
        <color indexed="8"/>
        <rFont val="Calibri"/>
        <family val="2"/>
        <scheme val="minor"/>
      </rPr>
      <t>]</t>
    </r>
  </si>
  <si>
    <r>
      <t xml:space="preserve">Conception du logiciel [vérifiée, "baselined"]
Registre de traçabilité [vérifié, </t>
    </r>
    <r>
      <rPr>
        <i/>
        <sz val="11"/>
        <color indexed="10"/>
        <rFont val="Calibri"/>
        <family val="2"/>
        <scheme val="minor"/>
      </rPr>
      <t>"baselined"</t>
    </r>
    <r>
      <rPr>
        <i/>
        <sz val="11"/>
        <color indexed="8"/>
        <rFont val="Calibri"/>
        <family val="2"/>
        <scheme val="minor"/>
      </rPr>
      <t>]</t>
    </r>
  </si>
  <si>
    <r>
      <t xml:space="preserve">Composants du logiciel </t>
    </r>
    <r>
      <rPr>
        <i/>
        <sz val="11"/>
        <rFont val="Calibri"/>
        <family val="2"/>
        <scheme val="minor"/>
      </rPr>
      <t>[test unitaire testé]</t>
    </r>
  </si>
  <si>
    <r>
      <t xml:space="preserve">Composants du logiciel </t>
    </r>
    <r>
      <rPr>
        <i/>
        <sz val="11"/>
        <rFont val="Calibri"/>
        <family val="2"/>
        <scheme val="minor"/>
      </rPr>
      <t xml:space="preserve">[test unitaire corrigé]
Registre de traçabilité [vérifié, </t>
    </r>
    <r>
      <rPr>
        <i/>
        <sz val="11"/>
        <color indexed="10"/>
        <rFont val="Calibri"/>
        <family val="2"/>
        <scheme val="minor"/>
      </rPr>
      <t>"baselined"</t>
    </r>
    <r>
      <rPr>
        <i/>
        <sz val="11"/>
        <rFont val="Calibri"/>
        <family val="2"/>
        <scheme val="minor"/>
      </rPr>
      <t>]</t>
    </r>
  </si>
  <si>
    <r>
      <t xml:space="preserve">Composants du logiciel </t>
    </r>
    <r>
      <rPr>
        <i/>
        <sz val="11"/>
        <rFont val="Calibri"/>
        <family val="2"/>
        <scheme val="minor"/>
      </rPr>
      <t>[test unitaire corrigé]
Registre de traçabilité [mis à jour]</t>
    </r>
  </si>
  <si>
    <r>
      <t xml:space="preserve">Configuration du logiciel
Composants du logiciel [corrigé, </t>
    </r>
    <r>
      <rPr>
        <i/>
        <sz val="11"/>
        <color indexed="10"/>
        <rFont val="Calibri"/>
        <family val="2"/>
        <scheme val="minor"/>
      </rPr>
      <t>"baselined"</t>
    </r>
    <r>
      <rPr>
        <i/>
        <sz val="11"/>
        <color indexed="8"/>
        <rFont val="Calibri"/>
        <family val="2"/>
        <scheme val="minor"/>
      </rPr>
      <t xml:space="preserve">]
Registre de traçabilité [mis à jour, </t>
    </r>
    <r>
      <rPr>
        <i/>
        <sz val="11"/>
        <color indexed="10"/>
        <rFont val="Calibri"/>
        <family val="2"/>
        <scheme val="minor"/>
      </rPr>
      <t>"baselined"</t>
    </r>
    <r>
      <rPr>
        <i/>
        <sz val="11"/>
        <color indexed="8"/>
        <rFont val="Calibri"/>
        <family val="2"/>
        <scheme val="minor"/>
      </rPr>
      <t>]</t>
    </r>
  </si>
  <si>
    <r>
      <t xml:space="preserve">Cas de test et procédures de test [vérifié, </t>
    </r>
    <r>
      <rPr>
        <i/>
        <sz val="11"/>
        <color indexed="10"/>
        <rFont val="Calibri"/>
        <family val="2"/>
        <scheme val="minor"/>
      </rPr>
      <t>"baselined"</t>
    </r>
    <r>
      <rPr>
        <i/>
        <sz val="11"/>
        <color indexed="8"/>
        <rFont val="Calibri"/>
        <family val="2"/>
        <scheme val="minor"/>
      </rPr>
      <t>]</t>
    </r>
  </si>
  <si>
    <r>
      <t xml:space="preserve">Composants de logiciel [corrigé, </t>
    </r>
    <r>
      <rPr>
        <i/>
        <sz val="11"/>
        <color indexed="10"/>
        <rFont val="Calibri"/>
        <family val="2"/>
        <scheme val="minor"/>
      </rPr>
      <t>"baselined"</t>
    </r>
    <r>
      <rPr>
        <i/>
        <sz val="11"/>
        <color indexed="8"/>
        <rFont val="Calibri"/>
        <family val="2"/>
        <scheme val="minor"/>
      </rPr>
      <t xml:space="preserve">]
Registre de traçabilité [mis à jour, </t>
    </r>
    <r>
      <rPr>
        <i/>
        <sz val="11"/>
        <color indexed="10"/>
        <rFont val="Calibri"/>
        <family val="2"/>
        <scheme val="minor"/>
      </rPr>
      <t>"baselined"</t>
    </r>
    <r>
      <rPr>
        <i/>
        <sz val="11"/>
        <color indexed="8"/>
        <rFont val="Calibri"/>
        <family val="2"/>
        <scheme val="minor"/>
      </rPr>
      <t>]</t>
    </r>
  </si>
  <si>
    <r>
      <t xml:space="preserve">Logiciel [corrigé]
Registre de traçabilité [vérifié, </t>
    </r>
    <r>
      <rPr>
        <i/>
        <sz val="11"/>
        <color indexed="10"/>
        <rFont val="Calibri"/>
        <family val="2"/>
        <scheme val="minor"/>
      </rPr>
      <t>"baselined"</t>
    </r>
    <r>
      <rPr>
        <i/>
        <sz val="11"/>
        <color indexed="8"/>
        <rFont val="Calibri"/>
        <family val="2"/>
        <scheme val="minor"/>
      </rPr>
      <t>]</t>
    </r>
  </si>
  <si>
    <r>
      <t xml:space="preserve">Configuration du logiciel
Logiciel [testé, </t>
    </r>
    <r>
      <rPr>
        <i/>
        <sz val="11"/>
        <color indexed="10"/>
        <rFont val="Calibri"/>
        <family val="2"/>
        <scheme val="minor"/>
      </rPr>
      <t>"baselined"</t>
    </r>
    <r>
      <rPr>
        <i/>
        <sz val="11"/>
        <color indexed="8"/>
        <rFont val="Calibri"/>
        <family val="2"/>
        <scheme val="minor"/>
      </rPr>
      <t xml:space="preserve">]
Registre de traçabilité [mis à jour, </t>
    </r>
    <r>
      <rPr>
        <i/>
        <sz val="11"/>
        <color indexed="10"/>
        <rFont val="Calibri"/>
        <family val="2"/>
        <scheme val="minor"/>
      </rPr>
      <t>"baselined"</t>
    </r>
    <r>
      <rPr>
        <i/>
        <sz val="11"/>
        <color indexed="8"/>
        <rFont val="Calibri"/>
        <family val="2"/>
        <scheme val="minor"/>
      </rPr>
      <t>]
Rapport de test [</t>
    </r>
    <r>
      <rPr>
        <i/>
        <sz val="11"/>
        <color indexed="10"/>
        <rFont val="Calibri"/>
        <family val="2"/>
        <scheme val="minor"/>
      </rPr>
      <t>"baselined"</t>
    </r>
    <r>
      <rPr>
        <i/>
        <sz val="11"/>
        <color indexed="8"/>
        <rFont val="Calibri"/>
        <family val="2"/>
        <scheme val="minor"/>
      </rPr>
      <t xml:space="preserve">]
Guide d'opération du produit [vérifié, </t>
    </r>
    <r>
      <rPr>
        <i/>
        <sz val="11"/>
        <color indexed="10"/>
        <rFont val="Calibri"/>
        <family val="2"/>
        <scheme val="minor"/>
      </rPr>
      <t>"baselined"</t>
    </r>
    <r>
      <rPr>
        <i/>
        <sz val="11"/>
        <color indexed="8"/>
        <rFont val="Calibri"/>
        <family val="2"/>
        <scheme val="minor"/>
      </rPr>
      <t xml:space="preserve">]
Document d'utilisateurs du logiciel [vérifié, </t>
    </r>
    <r>
      <rPr>
        <i/>
        <sz val="11"/>
        <color indexed="10"/>
        <rFont val="Calibri"/>
        <family val="2"/>
        <scheme val="minor"/>
      </rPr>
      <t>"baselined"</t>
    </r>
    <r>
      <rPr>
        <i/>
        <sz val="11"/>
        <color indexed="8"/>
        <rFont val="Calibri"/>
        <family val="2"/>
        <scheme val="minor"/>
      </rPr>
      <t>]</t>
    </r>
  </si>
  <si>
    <r>
      <t xml:space="preserve">Configuration du logiciel
Document de maintenance [vérifié, </t>
    </r>
    <r>
      <rPr>
        <i/>
        <sz val="11"/>
        <color indexed="10"/>
        <rFont val="Calibri"/>
        <family val="2"/>
        <scheme val="minor"/>
      </rPr>
      <t>"baselined"</t>
    </r>
    <r>
      <rPr>
        <i/>
        <sz val="11"/>
        <color indexed="8"/>
        <rFont val="Calibri"/>
        <family val="2"/>
        <scheme val="minor"/>
      </rPr>
      <t>]</t>
    </r>
  </si>
  <si>
    <t>Assigner les tâches aux membres de l'équipe conformément avec leurs rôles selon le Plan de projet actuel.</t>
  </si>
  <si>
    <t>Assigner les tâches aux membres de l'équipe reliées à leurs rôles, selon le Plan de projet actuel.</t>
  </si>
  <si>
    <r>
      <t>Mettre à jour le</t>
    </r>
    <r>
      <rPr>
        <i/>
        <sz val="11"/>
        <color theme="1"/>
        <rFont val="Calibri"/>
        <family val="2"/>
        <scheme val="minor"/>
      </rPr>
      <t xml:space="preserve"> Dépôt de référence</t>
    </r>
    <r>
      <rPr>
        <sz val="11"/>
        <color theme="1"/>
        <rFont val="Calibri"/>
        <family val="2"/>
        <scheme val="minor"/>
      </rPr>
      <t xml:space="preserve"> du projet.</t>
    </r>
  </si>
  <si>
    <r>
      <t xml:space="preserve">Analyser et évaluer les </t>
    </r>
    <r>
      <rPr>
        <i/>
        <sz val="11"/>
        <color theme="1"/>
        <rFont val="Calibri"/>
        <family val="2"/>
        <scheme val="minor"/>
      </rPr>
      <t>Demandes de changement</t>
    </r>
    <r>
      <rPr>
        <sz val="11"/>
        <color theme="1"/>
        <rFont val="Calibri"/>
        <family val="2"/>
        <scheme val="minor"/>
      </rPr>
      <t xml:space="preserve"> du client.
Mettre à jour le </t>
    </r>
    <r>
      <rPr>
        <i/>
        <sz val="11"/>
        <color theme="1"/>
        <rFont val="Calibri"/>
        <family val="2"/>
        <scheme val="minor"/>
      </rPr>
      <t>Plan de projet</t>
    </r>
    <r>
      <rPr>
        <sz val="11"/>
        <color theme="1"/>
        <rFont val="Calibri"/>
        <family val="2"/>
        <scheme val="minor"/>
      </rPr>
      <t xml:space="preserve"> si la demande de changement est acceptée.
</t>
    </r>
  </si>
  <si>
    <t>Registre de corrections</t>
  </si>
  <si>
    <t xml:space="preserve">Compte-rendu de réunions 
Demande de changement [initiée]
</t>
  </si>
  <si>
    <t>Ressources (Plan de projet)</t>
  </si>
  <si>
    <t>Calendrier des tâches du projet (Plan de projet)</t>
  </si>
  <si>
    <t>GP2-Exécution du Plan de projet</t>
  </si>
  <si>
    <r>
      <t xml:space="preserve">Établir le plan d'action pour corriger des déviations ou des problèmes; identifier les risques liés à la réalisation du </t>
    </r>
    <r>
      <rPr>
        <i/>
        <sz val="11"/>
        <rFont val="Calibri"/>
        <family val="2"/>
        <scheme val="minor"/>
      </rPr>
      <t>Plan de projet</t>
    </r>
    <r>
      <rPr>
        <sz val="11"/>
        <rFont val="Calibri"/>
        <family val="2"/>
        <scheme val="minor"/>
      </rPr>
      <t xml:space="preserve">, au besoin, les documenter dans le </t>
    </r>
    <r>
      <rPr>
        <i/>
        <sz val="11"/>
        <rFont val="Calibri"/>
        <family val="2"/>
        <scheme val="minor"/>
      </rPr>
      <t>Registre de corrections</t>
    </r>
    <r>
      <rPr>
        <sz val="11"/>
        <rFont val="Calibri"/>
        <family val="2"/>
        <scheme val="minor"/>
      </rPr>
      <t xml:space="preserve"> et les surveiller jusqu'à la fin du projet.
</t>
    </r>
  </si>
  <si>
    <r>
      <t xml:space="preserve">Révision du </t>
    </r>
    <r>
      <rPr>
        <i/>
        <sz val="11"/>
        <color indexed="8"/>
        <rFont val="Calibri"/>
        <family val="2"/>
        <scheme val="minor"/>
      </rPr>
      <t>Plan de projet</t>
    </r>
    <r>
      <rPr>
        <sz val="11"/>
        <color indexed="8"/>
        <rFont val="Calibri"/>
        <family val="2"/>
        <scheme val="minor"/>
      </rPr>
      <t xml:space="preserve"> avec les membres de l'équipe afin d'arriver à une compréhension commune et obtenir leur engagement pour le projet.</t>
    </r>
  </si>
  <si>
    <t xml:space="preserve">Plan de projet
• Instructions de livraison
Configuration du logiciel 
</t>
  </si>
  <si>
    <r>
      <t>Formaliser la clôture du projet en accord avec les</t>
    </r>
    <r>
      <rPr>
        <i/>
        <sz val="11"/>
        <color theme="1"/>
        <rFont val="Calibri"/>
        <family val="2"/>
        <scheme val="minor"/>
      </rPr>
      <t xml:space="preserve"> Instructions de livraison établies dans le</t>
    </r>
    <r>
      <rPr>
        <sz val="11"/>
        <color theme="1"/>
        <rFont val="Calibri"/>
        <family val="2"/>
        <scheme val="minor"/>
      </rPr>
      <t xml:space="preserve"> Plan de projet, en fournissant le soutien pour l'acceptation et l’obtention de la signature du client pour la</t>
    </r>
    <r>
      <rPr>
        <i/>
        <sz val="11"/>
        <color theme="1"/>
        <rFont val="Calibri"/>
        <family val="2"/>
        <scheme val="minor"/>
      </rPr>
      <t xml:space="preserve"> Lettre d’acceptation</t>
    </r>
    <r>
      <rPr>
        <sz val="11"/>
        <color theme="1"/>
        <rFont val="Calibri"/>
        <family val="2"/>
        <scheme val="minor"/>
      </rPr>
      <t>.</t>
    </r>
  </si>
  <si>
    <t>Rapport d'avancement</t>
  </si>
  <si>
    <t>Plan de projet
Rapport d'avancement
Demande de changement</t>
  </si>
  <si>
    <t xml:space="preserve">Plan de projet
Rapport d'avancement
</t>
  </si>
  <si>
    <t>Rapport d'avancement [évalué]</t>
  </si>
  <si>
    <t>Énoncé des travaux [révisé]</t>
  </si>
  <si>
    <t>Tâches
Durée estimée
Ressources 
Rôles et responsabilités de l’équipe de travail
Calendrier des tâches du projet 
Effort et cout estimés</t>
  </si>
  <si>
    <t>Votre petite organisation</t>
  </si>
  <si>
    <r>
      <t xml:space="preserve">Au besoin, effectuer la récupération du </t>
    </r>
    <r>
      <rPr>
        <i/>
        <sz val="11"/>
        <rFont val="Calibri"/>
        <family val="2"/>
        <scheme val="minor"/>
      </rPr>
      <t>Dépôt de référence</t>
    </r>
    <r>
      <rPr>
        <sz val="11"/>
        <rFont val="Calibri"/>
        <family val="2"/>
        <scheme val="minor"/>
      </rPr>
      <t xml:space="preserve"> du projet à l'aide de la copie de sécurité.</t>
    </r>
  </si>
  <si>
    <r>
      <t xml:space="preserve">Générer le </t>
    </r>
    <r>
      <rPr>
        <i/>
        <sz val="11"/>
        <color theme="1"/>
        <rFont val="Calibri"/>
        <family val="2"/>
        <scheme val="minor"/>
      </rPr>
      <t>Plan de projet</t>
    </r>
    <r>
      <rPr>
        <sz val="11"/>
        <color theme="1"/>
        <rFont val="Calibri"/>
        <family val="2"/>
        <scheme val="minor"/>
      </rPr>
      <t>.</t>
    </r>
  </si>
  <si>
    <r>
      <t xml:space="preserve">Estimer la date de début et la date de fin de chacune des </t>
    </r>
    <r>
      <rPr>
        <i/>
        <sz val="11"/>
        <color theme="1"/>
        <rFont val="Calibri"/>
        <family val="2"/>
        <scheme val="minor"/>
      </rPr>
      <t>Tâches</t>
    </r>
    <r>
      <rPr>
        <sz val="11"/>
        <color theme="1"/>
        <rFont val="Calibri"/>
        <family val="2"/>
        <scheme val="minor"/>
      </rPr>
      <t xml:space="preserve"> afin d’établir le </t>
    </r>
    <r>
      <rPr>
        <i/>
        <sz val="11"/>
        <color theme="1"/>
        <rFont val="Calibri"/>
        <family val="2"/>
        <scheme val="minor"/>
      </rPr>
      <t>Calendrier des tâches du projet</t>
    </r>
    <r>
      <rPr>
        <sz val="11"/>
        <color theme="1"/>
        <rFont val="Calibri"/>
        <family val="2"/>
        <scheme val="minor"/>
      </rPr>
      <t>.</t>
    </r>
  </si>
  <si>
    <r>
      <t xml:space="preserve">Documenter la </t>
    </r>
    <r>
      <rPr>
        <i/>
        <sz val="11"/>
        <color theme="1"/>
        <rFont val="Calibri"/>
        <family val="2"/>
        <scheme val="minor"/>
      </rPr>
      <t>Stratégie de contrôle de versions</t>
    </r>
    <r>
      <rPr>
        <sz val="11"/>
        <color theme="1"/>
        <rFont val="Calibri"/>
        <family val="2"/>
        <scheme val="minor"/>
      </rPr>
      <t xml:space="preserve"> dans le </t>
    </r>
    <r>
      <rPr>
        <i/>
        <sz val="11"/>
        <color theme="1"/>
        <rFont val="Calibri"/>
        <family val="2"/>
        <scheme val="minor"/>
      </rPr>
      <t>Plan de projet.</t>
    </r>
  </si>
  <si>
    <r>
      <t xml:space="preserve">Surveiller et enregistrer dans le </t>
    </r>
    <r>
      <rPr>
        <i/>
        <sz val="11"/>
        <color theme="1"/>
        <rFont val="Calibri"/>
        <family val="2"/>
        <scheme val="minor"/>
      </rPr>
      <t>Rapport d'avancement</t>
    </r>
    <r>
      <rPr>
        <sz val="11"/>
        <color theme="1"/>
        <rFont val="Calibri"/>
        <family val="2"/>
        <scheme val="minor"/>
      </rPr>
      <t xml:space="preserve"> l'exécution du </t>
    </r>
    <r>
      <rPr>
        <i/>
        <sz val="11"/>
        <color theme="1"/>
        <rFont val="Calibri"/>
        <family val="2"/>
        <scheme val="minor"/>
      </rPr>
      <t>Plan de projet</t>
    </r>
    <r>
      <rPr>
        <sz val="11"/>
        <color theme="1"/>
        <rFont val="Calibri"/>
        <family val="2"/>
        <scheme val="minor"/>
      </rPr>
      <t>.</t>
    </r>
  </si>
  <si>
    <t xml:space="preserve">Demande de changement [initiée]
Plan de projet
</t>
  </si>
  <si>
    <r>
      <t>Prendre des copies de sécurité en fonction de la</t>
    </r>
    <r>
      <rPr>
        <i/>
        <sz val="11"/>
        <rFont val="Calibri"/>
        <family val="2"/>
        <scheme val="minor"/>
      </rPr>
      <t xml:space="preserve"> Stratégie de contrôle de versions</t>
    </r>
    <r>
      <rPr>
        <sz val="11"/>
        <rFont val="Calibri"/>
        <family val="2"/>
        <scheme val="minor"/>
      </rPr>
      <t xml:space="preserve">. </t>
    </r>
  </si>
  <si>
    <t>basique</t>
  </si>
  <si>
    <t>Basique</t>
  </si>
  <si>
    <r>
      <t>Définir avec le client les</t>
    </r>
    <r>
      <rPr>
        <i/>
        <sz val="11"/>
        <color theme="1"/>
        <rFont val="Calibri"/>
        <family val="2"/>
        <scheme val="minor"/>
      </rPr>
      <t xml:space="preserve"> Modalités de livraison </t>
    </r>
    <r>
      <rPr>
        <sz val="11"/>
        <color theme="1"/>
        <rFont val="Calibri"/>
        <family val="2"/>
        <scheme val="minor"/>
      </rPr>
      <t xml:space="preserve">pour chacun des </t>
    </r>
    <r>
      <rPr>
        <i/>
        <sz val="11"/>
        <color theme="1"/>
        <rFont val="Calibri"/>
        <family val="2"/>
        <scheme val="minor"/>
      </rPr>
      <t>Livrables</t>
    </r>
    <r>
      <rPr>
        <sz val="11"/>
        <color theme="1"/>
        <rFont val="Calibri"/>
        <family val="2"/>
        <scheme val="minor"/>
      </rPr>
      <t xml:space="preserve"> spécifiées dans l’</t>
    </r>
    <r>
      <rPr>
        <i/>
        <sz val="11"/>
        <color theme="1"/>
        <rFont val="Calibri"/>
        <family val="2"/>
        <scheme val="minor"/>
      </rPr>
      <t>Énoncé des travaux</t>
    </r>
  </si>
  <si>
    <r>
      <t xml:space="preserve">Identifier et documenter les </t>
    </r>
    <r>
      <rPr>
        <i/>
        <sz val="11"/>
        <color theme="1"/>
        <rFont val="Calibri"/>
        <family val="2"/>
        <scheme val="minor"/>
      </rPr>
      <t>Ressources</t>
    </r>
    <r>
      <rPr>
        <sz val="11"/>
        <color theme="1"/>
        <rFont val="Calibri"/>
        <family val="2"/>
        <scheme val="minor"/>
      </rPr>
      <t xml:space="preserve"> : humaines, matérielles, techniques et les outils. Inclure dans le calendrier les dates quand les </t>
    </r>
    <r>
      <rPr>
        <i/>
        <sz val="11"/>
        <color theme="1"/>
        <rFont val="Calibri"/>
        <family val="2"/>
        <scheme val="minor"/>
      </rPr>
      <t>Ressources</t>
    </r>
    <r>
      <rPr>
        <sz val="11"/>
        <color theme="1"/>
        <rFont val="Calibri"/>
        <family val="2"/>
        <scheme val="minor"/>
      </rPr>
      <t xml:space="preserve"> et la formation seront nécessaires. </t>
    </r>
  </si>
  <si>
    <t>Identifier et documenter tous les risques liés au projet.</t>
  </si>
  <si>
    <r>
      <t>Inclure la description de produit, la porté, les objectifs, ainsi que les livrables dans le</t>
    </r>
    <r>
      <rPr>
        <i/>
        <sz val="11"/>
        <color theme="1"/>
        <rFont val="Calibri"/>
        <family val="2"/>
        <scheme val="minor"/>
      </rPr>
      <t xml:space="preserve"> Plan de projet</t>
    </r>
  </si>
  <si>
    <t xml:space="preserve">Vérifier et approuver le Plan de projet.
Vérifier que tous les éléments du Plan de projet sont viables 
et cohérents. Les résultats obtenus doivent être 
documentés dans un Résultats de la vérification. Apporter les corrections nécessaires  jusqu'à ce que le document soit approuvé par le chargé de projet.
Vérifier et approuver le Plan de projet. </t>
  </si>
  <si>
    <r>
      <t xml:space="preserve">Revoir et accepter le Plan de projet.
Le client revoit  et accepter le plan tout en portant attention à ce que les éléments du </t>
    </r>
    <r>
      <rPr>
        <i/>
        <sz val="11"/>
        <color theme="1"/>
        <rFont val="Calibri"/>
        <family val="2"/>
        <scheme val="minor"/>
      </rPr>
      <t>Plan de projet</t>
    </r>
    <r>
      <rPr>
        <sz val="11"/>
        <color theme="1"/>
        <rFont val="Calibri"/>
        <family val="2"/>
        <scheme val="minor"/>
      </rPr>
      <t xml:space="preserve"> correspondent à l’</t>
    </r>
    <r>
      <rPr>
        <i/>
        <sz val="11"/>
        <color theme="1"/>
        <rFont val="Calibri"/>
        <family val="2"/>
        <scheme val="minor"/>
      </rPr>
      <t>Énoncé des travaux.</t>
    </r>
  </si>
  <si>
    <r>
      <t xml:space="preserve">Établir le </t>
    </r>
    <r>
      <rPr>
        <i/>
        <sz val="11"/>
        <color theme="1"/>
        <rFont val="Calibri"/>
        <family val="2"/>
        <scheme val="minor"/>
      </rPr>
      <t>Dépôt de référence</t>
    </r>
    <r>
      <rPr>
        <sz val="11"/>
        <color theme="1"/>
        <rFont val="Calibri"/>
        <family val="2"/>
        <scheme val="minor"/>
      </rPr>
      <t xml:space="preserve"> du projet en utilisant la stratégie de contrôle de version. </t>
    </r>
  </si>
  <si>
    <t>Tenir des réunions de révision avec l’équipe de travail, identifier des problèmes, examiner l'état des risques,
documenter les décisions prises et les surveiller jusqu’à la fermeture du projet.</t>
  </si>
  <si>
    <r>
      <t>Analyser et évaluer des Demandes de changement au point de vue de leurs 
couts, échéancier et impact technique.
La Demande de changement peut être lancée en externe 
par le client ou en interne par l'équipe de travail. Mettre à jour le</t>
    </r>
    <r>
      <rPr>
        <i/>
        <sz val="11"/>
        <color theme="1"/>
        <rFont val="Calibri"/>
        <family val="2"/>
        <scheme val="minor"/>
      </rPr>
      <t xml:space="preserve"> Plan de projet</t>
    </r>
    <r>
      <rPr>
        <sz val="11"/>
        <color theme="1"/>
        <rFont val="Calibri"/>
        <family val="2"/>
        <scheme val="minor"/>
      </rPr>
      <t xml:space="preserve"> si le changement accepté n'affecte pas les conventions avec le client.
Une Demande de changement qui affecte les conventions avec le client doit être négociée par les deux 
parties (voir GP.2.4).</t>
    </r>
  </si>
  <si>
    <t>Compte-rendu de réunion [mise à jour]</t>
  </si>
  <si>
    <t>Plan de projet
Rapport d'avancement
Plan de projet [suivi]
Registre de correction
Compte-rendu de réunion</t>
  </si>
  <si>
    <r>
      <t>Évaluer l’avancement du</t>
    </r>
    <r>
      <rPr>
        <i/>
        <sz val="11"/>
        <color theme="1"/>
        <rFont val="Calibri"/>
        <family val="2"/>
        <scheme val="minor"/>
      </rPr>
      <t xml:space="preserve"> projet</t>
    </r>
    <r>
      <rPr>
        <sz val="11"/>
        <color theme="1"/>
        <rFont val="Calibri"/>
        <family val="2"/>
        <scheme val="minor"/>
      </rPr>
      <t xml:space="preserve"> avec le </t>
    </r>
    <r>
      <rPr>
        <i/>
        <sz val="11"/>
        <color theme="1"/>
        <rFont val="Calibri"/>
        <family val="2"/>
        <scheme val="minor"/>
      </rPr>
      <t>Plan de projet, comparant:</t>
    </r>
    <r>
      <rPr>
        <sz val="11"/>
        <color theme="1"/>
        <rFont val="Calibri"/>
        <family val="2"/>
        <scheme val="minor"/>
      </rPr>
      <t xml:space="preserve">
• Les Tâches actuelles avec les </t>
    </r>
    <r>
      <rPr>
        <i/>
        <sz val="11"/>
        <color theme="1"/>
        <rFont val="Calibri"/>
        <family val="2"/>
        <scheme val="minor"/>
      </rPr>
      <t>Tâches</t>
    </r>
    <r>
      <rPr>
        <sz val="11"/>
        <color theme="1"/>
        <rFont val="Calibri"/>
        <family val="2"/>
        <scheme val="minor"/>
      </rPr>
      <t xml:space="preserve"> planifiées
• Les résultats actuels avec les </t>
    </r>
    <r>
      <rPr>
        <i/>
        <sz val="11"/>
        <color theme="1"/>
        <rFont val="Calibri"/>
        <family val="2"/>
        <scheme val="minor"/>
      </rPr>
      <t>Objectifs</t>
    </r>
    <r>
      <rPr>
        <sz val="11"/>
        <color theme="1"/>
        <rFont val="Calibri"/>
        <family val="2"/>
        <scheme val="minor"/>
      </rPr>
      <t xml:space="preserve"> du projet
• L'affectation des ressources actuelles avec les </t>
    </r>
    <r>
      <rPr>
        <i/>
        <sz val="11"/>
        <color theme="1"/>
        <rFont val="Calibri"/>
        <family val="2"/>
        <scheme val="minor"/>
      </rPr>
      <t>Ressources</t>
    </r>
    <r>
      <rPr>
        <sz val="11"/>
        <color theme="1"/>
        <rFont val="Calibri"/>
        <family val="2"/>
        <scheme val="minor"/>
      </rPr>
      <t xml:space="preserve"> planifiées
• Le cout actuel avec les estimations du budget
• Le temps actuel avec le Calendrier
• Le risque actuel avec le risque précédemment identifié</t>
    </r>
  </si>
  <si>
    <t xml:space="preserve">Tâches
Durée estimée
Rôles et responsabilités de l’équipe de travail
</t>
  </si>
  <si>
    <t xml:space="preserve">Compte-rendu de réunion
Plan de projet [accepté]
</t>
  </si>
  <si>
    <t xml:space="preserve">Plan de projet :
• description de produit,
• portée, 
• objectifs, 
• livrables.
</t>
  </si>
  <si>
    <t xml:space="preserve">Énoncé des travaux :
• description de produit,
• portée, 
• objectifs, 
• livrables.
</t>
  </si>
  <si>
    <t xml:space="preserve">Lettre d’acceptation 
Configuration du logiciel [acceptée]
</t>
  </si>
  <si>
    <t xml:space="preserve">Configuration du logiciel [acceptée]
Dépôt de référence du projet
</t>
  </si>
  <si>
    <t>1) Connaissance des processus du client et habileté d'expliquer les exigences du client.
2) Le représentant du client doit avoir l'autorité d'approuver les exigences et les changements.
3) Le client inclut les représentants afin d'assurer que l'environnement opérationnel est adressé.
4) Connaissance et expertise dans le domaine du logiciel.</t>
  </si>
  <si>
    <t>1) Connaissance et expertise, de la spécification et de l'analyse des exigences.
2) Connaissance en conception d'interface usager et des critères ergonomiques.
3) Connaissance des techniques de révision et expérience de développement de logiciel et de maintenance.</t>
  </si>
  <si>
    <t>Aptitude à diriger avec expérience à prendre des décisions, planifier, gérer le personnel, déléguer et superviser dans un projet de développement de logiciel.</t>
  </si>
  <si>
    <t>1) Connaissance et expertise dans les composants du logiciel et la conception de l'architecture.
2) Connaissance des techniques de révision et expertise dans le développement de logiciel et de maintenance.
3) Connaissance et expertise dans la planification et la performance d'intégration et des tests de système.</t>
  </si>
  <si>
    <t>1) Connaissance et/ou expertise en programmation, intégration et test unitaire.
2) Connaissance des techniques de révision et expertise dans le développement de logiciel et de maintenance.</t>
  </si>
  <si>
    <r>
      <t xml:space="preserve">Identifier les </t>
    </r>
    <r>
      <rPr>
        <i/>
        <sz val="11"/>
        <color theme="1"/>
        <rFont val="Calibri"/>
        <family val="2"/>
        <scheme val="minor"/>
      </rPr>
      <t>Tâches</t>
    </r>
    <r>
      <rPr>
        <sz val="11"/>
        <color theme="1"/>
        <rFont val="Calibri"/>
        <family val="2"/>
        <scheme val="minor"/>
      </rPr>
      <t xml:space="preserve"> spécifiques à accomplir afin de produire les </t>
    </r>
    <r>
      <rPr>
        <i/>
        <sz val="11"/>
        <color theme="1"/>
        <rFont val="Calibri"/>
        <family val="2"/>
        <scheme val="minor"/>
      </rPr>
      <t>Livrables</t>
    </r>
    <r>
      <rPr>
        <sz val="11"/>
        <color theme="1"/>
        <rFont val="Calibri"/>
        <family val="2"/>
        <scheme val="minor"/>
      </rPr>
      <t xml:space="preserve"> attendus et les composants logiciels identifiés dans l’</t>
    </r>
    <r>
      <rPr>
        <i/>
        <sz val="11"/>
        <color theme="1"/>
        <rFont val="Calibri"/>
        <family val="2"/>
        <scheme val="minor"/>
      </rPr>
      <t>Énoncé des travaux.</t>
    </r>
  </si>
  <si>
    <t>Résultats de vérification
Spécifications d'exigences [vérifiées]
Demande de changement [inititiée]</t>
  </si>
  <si>
    <t>Vérification du document d'utilisateur du logiciel.
-Vérifier la consistance du document d'utilisateurs du logiciel avec les spécifications d'exigences. Les résultats trouvés sont documentés dans les résultats de vérification et les corrections sont faites jusqu'à ce que le document soit approuvé par l'AN. Si des changements significatifs sont requis, une demande de changement est initiée. (optionnel)</t>
  </si>
  <si>
    <t>Incorporer les spécifications d'exigences et le document d'utilisateur* du logiciel à la configuration du logiciel dans un "baseline".
* (optionnel)</t>
  </si>
  <si>
    <r>
      <t xml:space="preserve">Composants du logiciel </t>
    </r>
    <r>
      <rPr>
        <i/>
        <sz val="11"/>
        <rFont val="Calibri"/>
        <family val="2"/>
        <scheme val="minor"/>
      </rPr>
      <t>[corrigés]</t>
    </r>
  </si>
  <si>
    <t>Exécuter les tests en utilisant les cas et les procédures de test pour l'intégration et documenter les résultats dans un rapport de test.</t>
  </si>
  <si>
    <t>Documenter le document d'utilisateur du logiciel ou mettre à jour le document actuel, si approprié.</t>
  </si>
  <si>
    <t>Vérification du document d'utilisateur du logiciel, si approprié.
-Vérifier la consistance du document d'utilisateur du logiciel avec le logiciel. Les résultats trouvés sont documentés dans les résultats de vérification et les corrections sont faites jusqu'à ce que le document soit approuvé par l'AN.</t>
  </si>
  <si>
    <r>
      <t xml:space="preserve">Incorporer le logiciel, le registre de traçabilité, le rapport de test, le guide d'opération du produit et le document d'utilisateur du logiciel à la configuration du logiciel en tant que </t>
    </r>
    <r>
      <rPr>
        <sz val="11"/>
        <color indexed="10"/>
        <rFont val="Calibri"/>
        <family val="2"/>
        <scheme val="minor"/>
      </rPr>
      <t>"baseline"</t>
    </r>
    <r>
      <rPr>
        <sz val="11"/>
        <color indexed="8"/>
        <rFont val="Calibri"/>
        <family val="2"/>
        <scheme val="minor"/>
      </rPr>
      <t>.</t>
    </r>
  </si>
  <si>
    <t>Comprendre les cas et les procédures de test.
-Établir ou mettre à jour l'environnement test.</t>
  </si>
  <si>
    <t>Intégrer le logiciel en utilisant les composants du logiciel et définir ou mettre à jour les cas et les procédures de test pour l'intégration.</t>
  </si>
  <si>
    <r>
      <t xml:space="preserve">Configuration du logiciel
Conception du logiciel [vérifiée, </t>
    </r>
    <r>
      <rPr>
        <i/>
        <sz val="11"/>
        <color indexed="10"/>
        <rFont val="Calibri"/>
        <family val="2"/>
        <scheme val="minor"/>
      </rPr>
      <t>"baselined"</t>
    </r>
    <r>
      <rPr>
        <i/>
        <sz val="11"/>
        <color indexed="8"/>
        <rFont val="Calibri"/>
        <family val="2"/>
        <scheme val="minor"/>
      </rPr>
      <t xml:space="preserve">]
</t>
    </r>
    <r>
      <rPr>
        <i/>
        <sz val="11"/>
        <color indexed="10"/>
        <rFont val="Calibri"/>
        <family val="2"/>
        <scheme val="minor"/>
      </rPr>
      <t>Cas et procédures de test</t>
    </r>
    <r>
      <rPr>
        <i/>
        <sz val="11"/>
        <color indexed="8"/>
        <rFont val="Calibri"/>
        <family val="2"/>
        <scheme val="minor"/>
      </rPr>
      <t xml:space="preserve"> [vérifié, </t>
    </r>
    <r>
      <rPr>
        <i/>
        <sz val="11"/>
        <color rgb="FFFF0000"/>
        <rFont val="Calibri"/>
        <family val="2"/>
        <scheme val="minor"/>
      </rPr>
      <t>"baselined"</t>
    </r>
    <r>
      <rPr>
        <i/>
        <sz val="11"/>
        <color indexed="8"/>
        <rFont val="Calibri"/>
        <family val="2"/>
        <scheme val="minor"/>
      </rPr>
      <t xml:space="preserve">]
Registre de traçabilité [vérifié, </t>
    </r>
    <r>
      <rPr>
        <i/>
        <sz val="11"/>
        <color indexed="10"/>
        <rFont val="Calibri"/>
        <family val="2"/>
        <scheme val="minor"/>
      </rPr>
      <t>"baselined"</t>
    </r>
    <r>
      <rPr>
        <i/>
        <sz val="11"/>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</si>
</sst>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numFmts>
  <fonts count="34">
    <font>
      <sz val="11"/>
      <color theme="1"/>
      <name val="Calibri"/>
      <family val="2"/>
      <scheme val="minor"/>
    </font>
    <font>
      <b/>
      <sz val="11"/>
      <color indexed="8"/>
      <name val="Calibri"/>
      <family val="2"/>
    </font>
    <font>
      <sz val="11"/>
      <color indexed="10"/>
      <name val="Calibri"/>
      <family val="2"/>
    </font>
    <font>
      <b/>
      <sz val="10"/>
      <color indexed="8"/>
      <name val="Times New Roman"/>
      <family val="1"/>
    </font>
    <font>
      <sz val="10"/>
      <color indexed="8"/>
      <name val="Times New Roman"/>
      <family val="1"/>
    </font>
    <font>
      <b/>
      <sz val="16"/>
      <color indexed="8"/>
      <name val="Times New Roman"/>
      <family val="1"/>
    </font>
    <font>
      <sz val="11"/>
      <name val="Calibri"/>
      <family val="2"/>
    </font>
    <font>
      <b/>
      <sz val="11"/>
      <color theme="0"/>
      <name val="Calibri"/>
      <family val="2"/>
      <scheme val="minor"/>
    </font>
    <font>
      <b/>
      <sz val="11"/>
      <color theme="1"/>
      <name val="Calibri"/>
      <family val="2"/>
      <scheme val="minor"/>
    </font>
    <font>
      <b/>
      <sz val="16"/>
      <color indexed="8"/>
      <name val="Calibri"/>
      <family val="2"/>
      <scheme val="minor"/>
    </font>
    <font>
      <b/>
      <sz val="11"/>
      <color indexed="8"/>
      <name val="Calibri"/>
      <family val="2"/>
      <scheme val="minor"/>
    </font>
    <font>
      <sz val="11"/>
      <color indexed="8"/>
      <name val="Calibri"/>
      <family val="2"/>
      <scheme val="minor"/>
    </font>
    <font>
      <sz val="11"/>
      <color indexed="10"/>
      <name val="Calibri"/>
      <family val="2"/>
      <scheme val="minor"/>
    </font>
    <font>
      <sz val="11"/>
      <name val="Calibri"/>
      <family val="2"/>
      <scheme val="minor"/>
    </font>
    <font>
      <b/>
      <u/>
      <sz val="12"/>
      <color indexed="9"/>
      <name val="Verdana"/>
      <family val="2"/>
    </font>
    <font>
      <b/>
      <sz val="11"/>
      <color indexed="9"/>
      <name val="Calibri"/>
      <family val="2"/>
      <scheme val="minor"/>
    </font>
    <font>
      <b/>
      <sz val="10"/>
      <color indexed="9"/>
      <name val="Calibri"/>
      <family val="2"/>
      <scheme val="minor"/>
    </font>
    <font>
      <b/>
      <sz val="9"/>
      <color indexed="9"/>
      <name val="Calibri"/>
      <family val="2"/>
      <scheme val="minor"/>
    </font>
    <font>
      <sz val="9"/>
      <color indexed="9"/>
      <name val="Calibri"/>
      <family val="2"/>
      <scheme val="minor"/>
    </font>
    <font>
      <b/>
      <sz val="11"/>
      <name val="Calibri"/>
      <family val="2"/>
      <scheme val="minor"/>
    </font>
    <font>
      <b/>
      <sz val="11"/>
      <color indexed="18"/>
      <name val="Calibri"/>
      <family val="2"/>
      <scheme val="minor"/>
    </font>
    <font>
      <sz val="11"/>
      <color indexed="9"/>
      <name val="Calibri"/>
      <family val="2"/>
      <scheme val="minor"/>
    </font>
    <font>
      <u/>
      <sz val="11"/>
      <color theme="10"/>
      <name val="Calibri"/>
      <family val="2"/>
      <scheme val="minor"/>
    </font>
    <font>
      <u/>
      <sz val="11"/>
      <color theme="11"/>
      <name val="Calibri"/>
      <family val="2"/>
      <scheme val="minor"/>
    </font>
    <font>
      <b/>
      <sz val="11"/>
      <color indexed="8"/>
      <name val="Calibri (Body)"/>
    </font>
    <font>
      <b/>
      <sz val="10"/>
      <color indexed="8"/>
      <name val="Calibri"/>
      <family val="2"/>
      <scheme val="minor"/>
    </font>
    <font>
      <sz val="10"/>
      <color indexed="8"/>
      <name val="Calibri"/>
      <family val="2"/>
      <scheme val="minor"/>
    </font>
    <font>
      <b/>
      <sz val="11"/>
      <color rgb="FF000000"/>
      <name val="Calibri"/>
      <family val="2"/>
      <scheme val="minor"/>
    </font>
    <font>
      <sz val="10"/>
      <color theme="1"/>
      <name val="Calibri"/>
      <family val="2"/>
      <scheme val="minor"/>
    </font>
    <font>
      <i/>
      <sz val="11"/>
      <color theme="1"/>
      <name val="Calibri"/>
      <family val="2"/>
      <scheme val="minor"/>
    </font>
    <font>
      <i/>
      <sz val="11"/>
      <name val="Calibri"/>
      <family val="2"/>
      <scheme val="minor"/>
    </font>
    <font>
      <i/>
      <sz val="11"/>
      <color indexed="8"/>
      <name val="Calibri"/>
      <family val="2"/>
      <scheme val="minor"/>
    </font>
    <font>
      <i/>
      <sz val="11"/>
      <color indexed="10"/>
      <name val="Calibri"/>
      <family val="2"/>
      <scheme val="minor"/>
    </font>
    <font>
      <i/>
      <sz val="11"/>
      <color rgb="FFFF0000"/>
      <name val="Calibri"/>
      <family val="2"/>
      <scheme val="minor"/>
    </font>
  </fonts>
  <fills count="22">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24"/>
      </patternFill>
    </fill>
    <fill>
      <patternFill patternType="solid">
        <fgColor theme="7" tint="0.39997558519241921"/>
        <bgColor indexed="2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249977111117893"/>
        <bgColor indexed="2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medium">
        <color auto="1"/>
      </right>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indexed="64"/>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auto="1"/>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right style="thin">
        <color auto="1"/>
      </right>
      <top style="medium">
        <color indexed="64"/>
      </top>
      <bottom style="medium">
        <color indexed="64"/>
      </bottom>
      <diagonal/>
    </border>
  </borders>
  <cellStyleXfs count="18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70">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vertical="center" wrapText="1"/>
    </xf>
    <xf numFmtId="0" fontId="4" fillId="0" borderId="0" xfId="0" applyFont="1" applyAlignment="1">
      <alignment vertical="top" wrapText="1"/>
    </xf>
    <xf numFmtId="0" fontId="3" fillId="0" borderId="0" xfId="0" applyFont="1" applyAlignment="1">
      <alignment vertical="top" wrapText="1"/>
    </xf>
    <xf numFmtId="0" fontId="5" fillId="0" borderId="0" xfId="0" applyNumberFormat="1" applyFont="1" applyBorder="1" applyAlignment="1">
      <alignment horizontal="center"/>
    </xf>
    <xf numFmtId="0" fontId="3" fillId="0" borderId="0" xfId="0" applyNumberFormat="1" applyFont="1" applyAlignment="1">
      <alignment horizontal="center"/>
    </xf>
    <xf numFmtId="0" fontId="0" fillId="0" borderId="0" xfId="0" applyNumberFormat="1"/>
    <xf numFmtId="0" fontId="1" fillId="0" borderId="3" xfId="0" applyNumberFormat="1" applyFont="1" applyBorder="1" applyAlignment="1">
      <alignment vertical="top" wrapText="1"/>
    </xf>
    <xf numFmtId="0" fontId="1" fillId="0" borderId="4" xfId="0" applyNumberFormat="1" applyFont="1" applyBorder="1" applyAlignment="1">
      <alignment vertical="top" wrapText="1"/>
    </xf>
    <xf numFmtId="0" fontId="0" fillId="0" borderId="5" xfId="0" applyNumberFormat="1" applyBorder="1" applyAlignment="1">
      <alignment vertical="top"/>
    </xf>
    <xf numFmtId="0" fontId="0" fillId="0" borderId="1" xfId="0" applyNumberFormat="1" applyBorder="1" applyAlignment="1">
      <alignment vertical="top"/>
    </xf>
    <xf numFmtId="0" fontId="0" fillId="0" borderId="1" xfId="0" applyNumberFormat="1" applyBorder="1" applyAlignment="1">
      <alignment vertical="top" wrapText="1"/>
    </xf>
    <xf numFmtId="0" fontId="2" fillId="0" borderId="6" xfId="0" applyNumberFormat="1" applyFont="1" applyBorder="1" applyAlignment="1">
      <alignment vertical="top"/>
    </xf>
    <xf numFmtId="0" fontId="0" fillId="0" borderId="2" xfId="0" applyNumberFormat="1" applyBorder="1" applyAlignment="1">
      <alignment vertical="top"/>
    </xf>
    <xf numFmtId="0" fontId="0" fillId="0" borderId="2" xfId="0" applyNumberFormat="1" applyBorder="1" applyAlignment="1">
      <alignment vertical="top" wrapText="1"/>
    </xf>
    <xf numFmtId="0" fontId="0" fillId="0" borderId="0" xfId="0" applyNumberFormat="1" applyAlignment="1">
      <alignment vertical="top"/>
    </xf>
    <xf numFmtId="0" fontId="0" fillId="0" borderId="0" xfId="0" applyNumberFormat="1" applyAlignment="1">
      <alignment vertical="top" wrapText="1"/>
    </xf>
    <xf numFmtId="0" fontId="4" fillId="0" borderId="0" xfId="0" applyFont="1" applyAlignment="1">
      <alignment vertical="top"/>
    </xf>
    <xf numFmtId="0" fontId="0" fillId="0" borderId="12" xfId="0" applyNumberFormat="1" applyBorder="1" applyAlignment="1">
      <alignment vertical="top"/>
    </xf>
    <xf numFmtId="0" fontId="0" fillId="0" borderId="13" xfId="0" applyNumberFormat="1" applyBorder="1" applyAlignment="1">
      <alignment vertical="top"/>
    </xf>
    <xf numFmtId="0" fontId="0" fillId="0" borderId="13" xfId="0" applyNumberFormat="1" applyBorder="1" applyAlignment="1">
      <alignment vertical="top" wrapText="1"/>
    </xf>
    <xf numFmtId="0" fontId="6" fillId="0" borderId="5" xfId="0" applyNumberFormat="1" applyFont="1" applyBorder="1" applyAlignment="1">
      <alignment vertical="top"/>
    </xf>
    <xf numFmtId="0" fontId="1" fillId="0" borderId="14" xfId="0" applyNumberFormat="1" applyFont="1" applyBorder="1" applyAlignment="1">
      <alignment vertical="top" wrapText="1"/>
    </xf>
    <xf numFmtId="0" fontId="0" fillId="0" borderId="0" xfId="0" applyNumberFormat="1" applyAlignment="1">
      <alignment wrapText="1"/>
    </xf>
    <xf numFmtId="0" fontId="0" fillId="0" borderId="5" xfId="0" applyNumberFormat="1" applyBorder="1" applyAlignment="1">
      <alignment vertical="top" wrapText="1"/>
    </xf>
    <xf numFmtId="0" fontId="0" fillId="0" borderId="9" xfId="0" applyNumberFormat="1" applyBorder="1" applyAlignment="1">
      <alignment vertical="top" wrapText="1"/>
    </xf>
    <xf numFmtId="0" fontId="0" fillId="0" borderId="15" xfId="0" applyNumberFormat="1" applyBorder="1" applyAlignment="1">
      <alignment vertical="top" wrapText="1"/>
    </xf>
    <xf numFmtId="0" fontId="0" fillId="0" borderId="10" xfId="0" applyNumberFormat="1" applyBorder="1" applyAlignment="1">
      <alignment vertical="top" wrapText="1"/>
    </xf>
    <xf numFmtId="0" fontId="1" fillId="0" borderId="16" xfId="0" applyNumberFormat="1" applyFont="1" applyBorder="1" applyAlignment="1">
      <alignment vertical="top" wrapText="1"/>
    </xf>
    <xf numFmtId="0" fontId="0" fillId="3" borderId="1" xfId="0" applyFill="1" applyBorder="1" applyAlignment="1">
      <alignment wrapText="1"/>
    </xf>
    <xf numFmtId="0" fontId="0" fillId="4" borderId="1" xfId="0" applyFill="1" applyBorder="1" applyAlignment="1">
      <alignment wrapText="1"/>
    </xf>
    <xf numFmtId="0" fontId="10" fillId="0" borderId="18" xfId="0" applyFont="1" applyBorder="1" applyAlignment="1">
      <alignment horizontal="center" vertical="top" wrapText="1"/>
    </xf>
    <xf numFmtId="0" fontId="10" fillId="0" borderId="25" xfId="0" applyFont="1" applyBorder="1" applyAlignment="1">
      <alignment horizontal="center" vertical="top" wrapText="1"/>
    </xf>
    <xf numFmtId="0" fontId="10" fillId="0" borderId="19" xfId="0" applyFont="1" applyBorder="1" applyAlignment="1">
      <alignment horizontal="center" vertical="top" wrapText="1"/>
    </xf>
    <xf numFmtId="0" fontId="10" fillId="0" borderId="11" xfId="0" applyFont="1" applyBorder="1" applyAlignment="1">
      <alignment vertical="top" wrapText="1"/>
    </xf>
    <xf numFmtId="0" fontId="10" fillId="0" borderId="17" xfId="0" applyFont="1" applyBorder="1" applyAlignment="1">
      <alignment horizontal="center" vertical="top" wrapText="1"/>
    </xf>
    <xf numFmtId="0" fontId="10" fillId="0" borderId="11" xfId="0" applyFont="1" applyBorder="1" applyAlignment="1">
      <alignment horizontal="center" vertical="top" wrapText="1"/>
    </xf>
    <xf numFmtId="0" fontId="8" fillId="0" borderId="0" xfId="0" applyFont="1"/>
    <xf numFmtId="0" fontId="0" fillId="0" borderId="0" xfId="0" applyFont="1" applyFill="1" applyBorder="1" applyAlignment="1">
      <alignment horizontal="center"/>
    </xf>
    <xf numFmtId="0" fontId="0" fillId="0" borderId="29" xfId="0" applyFont="1" applyFill="1" applyBorder="1" applyAlignment="1"/>
    <xf numFmtId="0" fontId="19" fillId="0" borderId="28" xfId="0" applyFont="1" applyFill="1" applyBorder="1" applyAlignment="1">
      <alignment horizontal="center"/>
    </xf>
    <xf numFmtId="0" fontId="19" fillId="0" borderId="28" xfId="0" applyFont="1" applyFill="1" applyBorder="1" applyAlignment="1"/>
    <xf numFmtId="0" fontId="19" fillId="5" borderId="0" xfId="0" applyFont="1" applyFill="1" applyBorder="1" applyAlignment="1"/>
    <xf numFmtId="0" fontId="19" fillId="2" borderId="0" xfId="0" applyFont="1" applyFill="1" applyBorder="1" applyAlignment="1"/>
    <xf numFmtId="0" fontId="10" fillId="6" borderId="0" xfId="0" applyFont="1" applyFill="1" applyBorder="1" applyAlignment="1">
      <alignment horizontal="left"/>
    </xf>
    <xf numFmtId="0" fontId="20" fillId="6" borderId="28" xfId="0" applyNumberFormat="1" applyFont="1" applyFill="1" applyBorder="1" applyAlignment="1">
      <alignment horizontal="left"/>
    </xf>
    <xf numFmtId="0" fontId="20" fillId="6" borderId="29" xfId="0" applyFont="1" applyFill="1" applyBorder="1" applyAlignment="1">
      <alignment horizontal="left"/>
    </xf>
    <xf numFmtId="0" fontId="15" fillId="7" borderId="0" xfId="0" applyNumberFormat="1" applyFont="1" applyFill="1" applyBorder="1" applyAlignment="1"/>
    <xf numFmtId="0" fontId="21" fillId="7" borderId="0" xfId="0" applyFont="1" applyFill="1" applyBorder="1" applyAlignment="1">
      <alignment horizontal="center"/>
    </xf>
    <xf numFmtId="0" fontId="21" fillId="7" borderId="0" xfId="0" applyFont="1" applyFill="1" applyBorder="1" applyAlignment="1">
      <alignment horizontal="right"/>
    </xf>
    <xf numFmtId="0" fontId="0" fillId="8" borderId="0" xfId="0" applyFill="1" applyBorder="1"/>
    <xf numFmtId="0" fontId="7" fillId="7" borderId="27" xfId="0" applyFont="1" applyFill="1" applyBorder="1" applyAlignment="1"/>
    <xf numFmtId="0" fontId="15" fillId="7" borderId="27" xfId="0" applyFont="1" applyFill="1" applyBorder="1" applyAlignment="1">
      <alignment horizontal="center" wrapText="1"/>
    </xf>
    <xf numFmtId="0" fontId="15" fillId="7" borderId="27" xfId="0" applyNumberFormat="1" applyFont="1" applyFill="1" applyBorder="1" applyAlignment="1">
      <alignment horizontal="center" wrapText="1"/>
    </xf>
    <xf numFmtId="0" fontId="15" fillId="7" borderId="27" xfId="0" applyFont="1" applyFill="1" applyBorder="1" applyAlignment="1">
      <alignment horizontal="center"/>
    </xf>
    <xf numFmtId="0" fontId="15" fillId="7" borderId="27" xfId="0" applyNumberFormat="1" applyFont="1" applyFill="1" applyBorder="1" applyAlignment="1">
      <alignment horizontal="center"/>
    </xf>
    <xf numFmtId="0" fontId="16" fillId="7" borderId="0" xfId="0" applyFont="1" applyFill="1" applyBorder="1" applyAlignment="1"/>
    <xf numFmtId="0" fontId="17" fillId="7" borderId="0" xfId="0" applyFont="1" applyFill="1" applyBorder="1" applyAlignment="1">
      <alignment horizontal="right"/>
    </xf>
    <xf numFmtId="0" fontId="18" fillId="7" borderId="0" xfId="0" applyFont="1" applyFill="1" applyBorder="1" applyAlignment="1">
      <alignment horizontal="right"/>
    </xf>
    <xf numFmtId="0" fontId="0" fillId="0" borderId="27" xfId="0" applyFont="1" applyFill="1" applyBorder="1" applyAlignment="1">
      <alignment horizontal="center"/>
    </xf>
    <xf numFmtId="0" fontId="0" fillId="2" borderId="3" xfId="0" applyFill="1" applyBorder="1" applyAlignment="1">
      <alignment wrapText="1"/>
    </xf>
    <xf numFmtId="0" fontId="11" fillId="10" borderId="1" xfId="0" applyFont="1" applyFill="1" applyBorder="1" applyAlignment="1">
      <alignment vertical="top" wrapText="1"/>
    </xf>
    <xf numFmtId="0" fontId="11" fillId="10" borderId="9" xfId="0" applyFont="1" applyFill="1" applyBorder="1" applyAlignment="1">
      <alignment vertical="top" wrapText="1"/>
    </xf>
    <xf numFmtId="0" fontId="11" fillId="5" borderId="1" xfId="0" applyFont="1" applyFill="1" applyBorder="1" applyAlignment="1">
      <alignment vertical="center" wrapText="1"/>
    </xf>
    <xf numFmtId="0" fontId="11" fillId="5" borderId="1" xfId="0" applyFont="1" applyFill="1" applyBorder="1" applyAlignment="1">
      <alignment vertical="top" wrapText="1"/>
    </xf>
    <xf numFmtId="0" fontId="11" fillId="5" borderId="9" xfId="0" applyFont="1" applyFill="1" applyBorder="1" applyAlignment="1">
      <alignment vertical="top" wrapText="1"/>
    </xf>
    <xf numFmtId="0" fontId="10" fillId="10" borderId="1" xfId="0" applyFont="1" applyFill="1" applyBorder="1" applyAlignment="1">
      <alignment vertical="center" wrapText="1"/>
    </xf>
    <xf numFmtId="0" fontId="11" fillId="11" borderId="9" xfId="0" applyFont="1" applyFill="1" applyBorder="1" applyAlignment="1">
      <alignment vertical="top" wrapText="1"/>
    </xf>
    <xf numFmtId="0" fontId="11" fillId="11" borderId="1" xfId="0" applyFont="1" applyFill="1" applyBorder="1" applyAlignment="1">
      <alignment vertical="top" wrapText="1"/>
    </xf>
    <xf numFmtId="0" fontId="10" fillId="9" borderId="1" xfId="0" applyFont="1" applyFill="1" applyBorder="1" applyAlignment="1">
      <alignment vertical="center" wrapText="1"/>
    </xf>
    <xf numFmtId="0" fontId="11" fillId="9" borderId="1" xfId="0" applyFont="1" applyFill="1" applyBorder="1" applyAlignment="1">
      <alignment vertical="top" wrapText="1"/>
    </xf>
    <xf numFmtId="0" fontId="11" fillId="9" borderId="9" xfId="0" applyFont="1" applyFill="1" applyBorder="1" applyAlignment="1">
      <alignment vertical="top" wrapText="1"/>
    </xf>
    <xf numFmtId="0" fontId="10" fillId="11" borderId="1" xfId="0" applyFont="1" applyFill="1" applyBorder="1" applyAlignment="1">
      <alignment vertical="center" wrapText="1"/>
    </xf>
    <xf numFmtId="0" fontId="10" fillId="0" borderId="0" xfId="0" applyFont="1" applyFill="1" applyBorder="1" applyAlignment="1">
      <alignment horizontal="center" vertical="top" wrapText="1"/>
    </xf>
    <xf numFmtId="0" fontId="4" fillId="0" borderId="0" xfId="0" applyFont="1" applyAlignment="1">
      <alignment horizontal="center" vertical="top" wrapText="1"/>
    </xf>
    <xf numFmtId="0" fontId="25" fillId="0" borderId="0" xfId="0" applyFont="1" applyAlignment="1">
      <alignment horizontal="center"/>
    </xf>
    <xf numFmtId="0" fontId="25" fillId="0" borderId="0" xfId="0" applyFont="1" applyAlignment="1">
      <alignment vertical="top" wrapText="1"/>
    </xf>
    <xf numFmtId="0" fontId="26" fillId="0" borderId="0" xfId="0" applyFont="1"/>
    <xf numFmtId="0" fontId="11" fillId="5" borderId="3" xfId="0" applyFont="1" applyFill="1" applyBorder="1" applyAlignment="1">
      <alignment vertical="top" wrapText="1"/>
    </xf>
    <xf numFmtId="164" fontId="0" fillId="0" borderId="0" xfId="0" applyNumberFormat="1" applyAlignment="1">
      <alignment wrapText="1"/>
    </xf>
    <xf numFmtId="0" fontId="0" fillId="0" borderId="0" xfId="0" applyBorder="1"/>
    <xf numFmtId="0" fontId="10" fillId="0" borderId="0" xfId="0" applyFont="1" applyBorder="1" applyAlignment="1">
      <alignment horizontal="center" vertical="top" wrapText="1"/>
    </xf>
    <xf numFmtId="0" fontId="10" fillId="0" borderId="0" xfId="0" applyFont="1" applyBorder="1" applyAlignment="1">
      <alignment vertical="top" wrapText="1"/>
    </xf>
    <xf numFmtId="0" fontId="11" fillId="13" borderId="1" xfId="0" applyFont="1" applyFill="1" applyBorder="1" applyAlignment="1">
      <alignment vertical="center" wrapText="1"/>
    </xf>
    <xf numFmtId="0" fontId="11" fillId="13" borderId="1" xfId="0" applyFont="1" applyFill="1" applyBorder="1" applyAlignment="1">
      <alignment vertical="top" wrapText="1"/>
    </xf>
    <xf numFmtId="0" fontId="11" fillId="13" borderId="9" xfId="0" applyFont="1" applyFill="1" applyBorder="1" applyAlignment="1">
      <alignment vertical="top" wrapText="1"/>
    </xf>
    <xf numFmtId="0" fontId="11" fillId="13" borderId="13" xfId="0" applyFont="1" applyFill="1" applyBorder="1" applyAlignment="1">
      <alignment vertical="top" wrapText="1"/>
    </xf>
    <xf numFmtId="0" fontId="11" fillId="13" borderId="26" xfId="0" applyFont="1" applyFill="1" applyBorder="1" applyAlignment="1">
      <alignment vertical="top" wrapText="1"/>
    </xf>
    <xf numFmtId="0" fontId="11" fillId="3" borderId="1" xfId="0" applyFont="1" applyFill="1" applyBorder="1" applyAlignment="1">
      <alignment vertical="top" wrapText="1"/>
    </xf>
    <xf numFmtId="0" fontId="11" fillId="3" borderId="9" xfId="0" applyFont="1" applyFill="1" applyBorder="1" applyAlignment="1">
      <alignment vertical="top" wrapText="1"/>
    </xf>
    <xf numFmtId="0" fontId="11" fillId="3" borderId="3" xfId="0" applyFont="1" applyFill="1" applyBorder="1" applyAlignment="1">
      <alignment vertical="top" wrapText="1"/>
    </xf>
    <xf numFmtId="0" fontId="11" fillId="2" borderId="1" xfId="0" applyFont="1" applyFill="1" applyBorder="1" applyAlignment="1">
      <alignment vertical="top" wrapText="1"/>
    </xf>
    <xf numFmtId="0" fontId="11" fillId="2" borderId="9" xfId="0" applyFont="1" applyFill="1" applyBorder="1" applyAlignment="1">
      <alignment vertical="top" wrapText="1"/>
    </xf>
    <xf numFmtId="0" fontId="10" fillId="2" borderId="1" xfId="0" applyFont="1" applyFill="1" applyBorder="1" applyAlignment="1">
      <alignment vertical="center" wrapText="1"/>
    </xf>
    <xf numFmtId="0" fontId="10" fillId="14" borderId="1" xfId="0" applyFont="1" applyFill="1" applyBorder="1" applyAlignment="1">
      <alignment vertical="center" wrapText="1"/>
    </xf>
    <xf numFmtId="0" fontId="11" fillId="14" borderId="1" xfId="0" applyFont="1" applyFill="1" applyBorder="1" applyAlignment="1">
      <alignment vertical="top" wrapText="1"/>
    </xf>
    <xf numFmtId="0" fontId="11" fillId="14" borderId="9" xfId="0" applyFont="1" applyFill="1" applyBorder="1" applyAlignment="1">
      <alignment vertical="top" wrapText="1"/>
    </xf>
    <xf numFmtId="0" fontId="27" fillId="15" borderId="1" xfId="0" applyFont="1" applyFill="1" applyBorder="1" applyAlignment="1">
      <alignment vertical="center" wrapText="1"/>
    </xf>
    <xf numFmtId="0" fontId="10" fillId="16" borderId="1" xfId="0" applyFont="1" applyFill="1" applyBorder="1" applyAlignment="1">
      <alignment vertical="center" wrapText="1"/>
    </xf>
    <xf numFmtId="0" fontId="11" fillId="16" borderId="1" xfId="0" applyFont="1" applyFill="1" applyBorder="1" applyAlignment="1">
      <alignment vertical="top" wrapText="1"/>
    </xf>
    <xf numFmtId="0" fontId="11" fillId="16" borderId="9" xfId="0" applyFont="1" applyFill="1" applyBorder="1" applyAlignment="1">
      <alignment vertical="top" wrapText="1"/>
    </xf>
    <xf numFmtId="0" fontId="12" fillId="16" borderId="1" xfId="0" applyFont="1" applyFill="1" applyBorder="1" applyAlignment="1">
      <alignment vertical="top" wrapText="1"/>
    </xf>
    <xf numFmtId="0" fontId="12" fillId="9" borderId="1" xfId="0" applyFont="1" applyFill="1" applyBorder="1" applyAlignment="1">
      <alignment vertical="top" wrapText="1"/>
    </xf>
    <xf numFmtId="0" fontId="10" fillId="9" borderId="13" xfId="0" applyFont="1" applyFill="1" applyBorder="1" applyAlignment="1">
      <alignment vertical="center" wrapText="1"/>
    </xf>
    <xf numFmtId="0" fontId="11" fillId="9" borderId="13" xfId="0" applyFont="1" applyFill="1" applyBorder="1" applyAlignment="1">
      <alignment vertical="top" wrapText="1"/>
    </xf>
    <xf numFmtId="0" fontId="11" fillId="9" borderId="15" xfId="0" applyFont="1" applyFill="1" applyBorder="1" applyAlignment="1">
      <alignment vertical="top" wrapText="1"/>
    </xf>
    <xf numFmtId="0" fontId="10" fillId="17" borderId="1" xfId="0" applyFont="1" applyFill="1" applyBorder="1" applyAlignment="1">
      <alignment vertical="center" wrapText="1"/>
    </xf>
    <xf numFmtId="0" fontId="11" fillId="17" borderId="1" xfId="0" applyFont="1" applyFill="1" applyBorder="1" applyAlignment="1">
      <alignment vertical="top" wrapText="1"/>
    </xf>
    <xf numFmtId="0" fontId="11" fillId="17" borderId="9" xfId="0" applyFont="1" applyFill="1" applyBorder="1" applyAlignment="1">
      <alignment vertical="top" wrapText="1"/>
    </xf>
    <xf numFmtId="0" fontId="10" fillId="3" borderId="1" xfId="0" applyFont="1" applyFill="1" applyBorder="1" applyAlignment="1">
      <alignment vertical="center" wrapText="1"/>
    </xf>
    <xf numFmtId="0" fontId="0" fillId="11" borderId="1" xfId="0" applyFill="1" applyBorder="1" applyAlignment="1">
      <alignment horizontal="center"/>
    </xf>
    <xf numFmtId="0" fontId="11" fillId="18" borderId="1" xfId="0" applyFont="1" applyFill="1" applyBorder="1" applyAlignment="1">
      <alignment vertical="top" wrapText="1"/>
    </xf>
    <xf numFmtId="0" fontId="10" fillId="18" borderId="1" xfId="0" applyFont="1" applyFill="1" applyBorder="1" applyAlignment="1">
      <alignment vertical="center" wrapText="1"/>
    </xf>
    <xf numFmtId="0" fontId="11" fillId="18" borderId="9" xfId="0" applyFont="1" applyFill="1" applyBorder="1" applyAlignment="1">
      <alignment vertical="top" wrapText="1"/>
    </xf>
    <xf numFmtId="0" fontId="11" fillId="18" borderId="2" xfId="0" applyFont="1" applyFill="1" applyBorder="1" applyAlignment="1">
      <alignment vertical="top" wrapText="1"/>
    </xf>
    <xf numFmtId="0" fontId="11" fillId="18" borderId="10" xfId="0" applyFont="1" applyFill="1" applyBorder="1" applyAlignment="1">
      <alignment vertical="top" wrapText="1"/>
    </xf>
    <xf numFmtId="0" fontId="10" fillId="3" borderId="3" xfId="0" applyFont="1" applyFill="1" applyBorder="1" applyAlignment="1">
      <alignment vertical="center" wrapText="1"/>
    </xf>
    <xf numFmtId="0" fontId="11" fillId="3" borderId="30" xfId="0" applyFont="1" applyFill="1" applyBorder="1" applyAlignment="1">
      <alignment vertical="top" wrapText="1"/>
    </xf>
    <xf numFmtId="0" fontId="0" fillId="18" borderId="1" xfId="0" applyFill="1" applyBorder="1" applyAlignment="1">
      <alignment wrapText="1"/>
    </xf>
    <xf numFmtId="0" fontId="0" fillId="12" borderId="1" xfId="0" applyFill="1" applyBorder="1" applyAlignment="1">
      <alignment wrapText="1"/>
    </xf>
    <xf numFmtId="0" fontId="0" fillId="11" borderId="1" xfId="0" applyFill="1" applyBorder="1" applyAlignment="1">
      <alignment wrapText="1"/>
    </xf>
    <xf numFmtId="0" fontId="10" fillId="18" borderId="2" xfId="0" applyFont="1" applyFill="1" applyBorder="1" applyAlignment="1">
      <alignment vertical="center" wrapText="1"/>
    </xf>
    <xf numFmtId="0" fontId="19" fillId="13" borderId="0" xfId="0" applyFont="1" applyFill="1" applyBorder="1" applyAlignment="1"/>
    <xf numFmtId="0" fontId="19" fillId="19" borderId="0" xfId="0" applyFont="1" applyFill="1" applyBorder="1" applyAlignment="1"/>
    <xf numFmtId="0" fontId="0" fillId="20" borderId="0" xfId="0" applyFill="1" applyBorder="1"/>
    <xf numFmtId="0" fontId="7" fillId="21" borderId="27" xfId="0" applyFont="1" applyFill="1" applyBorder="1" applyAlignment="1"/>
    <xf numFmtId="0" fontId="15" fillId="21" borderId="27" xfId="0" applyFont="1" applyFill="1" applyBorder="1" applyAlignment="1">
      <alignment horizontal="center" wrapText="1"/>
    </xf>
    <xf numFmtId="0" fontId="15" fillId="21" borderId="27" xfId="0" applyNumberFormat="1" applyFont="1" applyFill="1" applyBorder="1" applyAlignment="1">
      <alignment horizontal="center" wrapText="1"/>
    </xf>
    <xf numFmtId="0" fontId="15" fillId="21" borderId="27" xfId="0" applyFont="1" applyFill="1" applyBorder="1" applyAlignment="1">
      <alignment horizontal="center"/>
    </xf>
    <xf numFmtId="0" fontId="15" fillId="21" borderId="27" xfId="0" applyNumberFormat="1" applyFont="1" applyFill="1" applyBorder="1" applyAlignment="1">
      <alignment horizontal="center"/>
    </xf>
    <xf numFmtId="0" fontId="17" fillId="21" borderId="0" xfId="0" applyFont="1" applyFill="1" applyBorder="1" applyAlignment="1">
      <alignment horizontal="right"/>
    </xf>
    <xf numFmtId="0" fontId="18" fillId="21" borderId="0" xfId="0" applyFont="1" applyFill="1" applyBorder="1" applyAlignment="1">
      <alignment horizontal="right"/>
    </xf>
    <xf numFmtId="0" fontId="15" fillId="21" borderId="0" xfId="0" applyFont="1" applyFill="1" applyBorder="1" applyAlignment="1"/>
    <xf numFmtId="0" fontId="0" fillId="18" borderId="1" xfId="0" applyFont="1" applyFill="1" applyBorder="1" applyAlignment="1">
      <alignment wrapText="1"/>
    </xf>
    <xf numFmtId="0" fontId="0" fillId="3" borderId="1" xfId="0" applyFont="1" applyFill="1" applyBorder="1" applyAlignment="1">
      <alignment wrapText="1"/>
    </xf>
    <xf numFmtId="0" fontId="0" fillId="2" borderId="1" xfId="0" applyFont="1" applyFill="1" applyBorder="1" applyAlignment="1">
      <alignment wrapText="1"/>
    </xf>
    <xf numFmtId="0" fontId="0" fillId="12" borderId="1" xfId="0" applyFont="1" applyFill="1" applyBorder="1" applyAlignment="1">
      <alignment wrapText="1"/>
    </xf>
    <xf numFmtId="0" fontId="0" fillId="11" borderId="1" xfId="0" applyFont="1" applyFill="1" applyBorder="1" applyAlignment="1">
      <alignment wrapText="1"/>
    </xf>
    <xf numFmtId="0" fontId="0" fillId="4" borderId="1" xfId="0" applyFont="1" applyFill="1" applyBorder="1" applyAlignment="1">
      <alignment wrapText="1"/>
    </xf>
    <xf numFmtId="0" fontId="0" fillId="0" borderId="0" xfId="0" applyFont="1" applyAlignment="1">
      <alignment wrapText="1"/>
    </xf>
    <xf numFmtId="0" fontId="13" fillId="12" borderId="1" xfId="0" applyFont="1" applyFill="1" applyBorder="1" applyAlignment="1">
      <alignment wrapText="1"/>
    </xf>
    <xf numFmtId="0" fontId="13" fillId="11" borderId="1" xfId="0" applyFont="1" applyFill="1" applyBorder="1" applyAlignment="1">
      <alignment wrapText="1"/>
    </xf>
    <xf numFmtId="0" fontId="0" fillId="17" borderId="1" xfId="0" applyFill="1" applyBorder="1" applyAlignment="1">
      <alignment wrapText="1"/>
    </xf>
    <xf numFmtId="0" fontId="0" fillId="17" borderId="1" xfId="0" applyFont="1" applyFill="1" applyBorder="1" applyAlignment="1">
      <alignment wrapText="1"/>
    </xf>
    <xf numFmtId="9" fontId="0" fillId="19" borderId="0" xfId="0" applyNumberFormat="1" applyFont="1" applyFill="1" applyBorder="1" applyAlignment="1">
      <alignment horizontal="center"/>
    </xf>
    <xf numFmtId="9" fontId="19" fillId="0" borderId="28" xfId="0" applyNumberFormat="1" applyFont="1" applyFill="1" applyBorder="1" applyAlignment="1">
      <alignment horizontal="center"/>
    </xf>
    <xf numFmtId="9" fontId="15" fillId="7" borderId="0" xfId="0" applyNumberFormat="1" applyFont="1" applyFill="1" applyBorder="1" applyAlignment="1">
      <alignment horizontal="center"/>
    </xf>
    <xf numFmtId="9" fontId="21" fillId="7" borderId="0" xfId="0" applyNumberFormat="1" applyFont="1" applyFill="1" applyBorder="1" applyAlignment="1">
      <alignment horizontal="center"/>
    </xf>
    <xf numFmtId="9" fontId="0" fillId="13" borderId="0" xfId="0" applyNumberFormat="1" applyFont="1" applyFill="1" applyBorder="1" applyAlignment="1">
      <alignment horizontal="center"/>
    </xf>
    <xf numFmtId="9" fontId="0" fillId="2" borderId="0" xfId="0" applyNumberFormat="1" applyFont="1" applyFill="1" applyBorder="1" applyAlignment="1">
      <alignment horizontal="center"/>
    </xf>
    <xf numFmtId="9" fontId="0" fillId="5" borderId="0" xfId="0" applyNumberFormat="1" applyFont="1" applyFill="1" applyBorder="1" applyAlignment="1">
      <alignment horizontal="center"/>
    </xf>
    <xf numFmtId="0" fontId="8" fillId="0" borderId="27" xfId="0" applyFont="1" applyFill="1" applyBorder="1" applyAlignment="1">
      <alignment horizontal="center"/>
    </xf>
    <xf numFmtId="9" fontId="19" fillId="0" borderId="29" xfId="0" applyNumberFormat="1" applyFont="1" applyFill="1" applyBorder="1" applyAlignment="1">
      <alignment horizontal="center"/>
    </xf>
    <xf numFmtId="0" fontId="20" fillId="6" borderId="28" xfId="0" applyFont="1" applyFill="1" applyBorder="1" applyAlignment="1">
      <alignment horizontal="left"/>
    </xf>
    <xf numFmtId="0" fontId="0" fillId="0" borderId="28" xfId="0" applyFont="1" applyFill="1" applyBorder="1" applyAlignment="1"/>
    <xf numFmtId="0" fontId="9" fillId="0" borderId="0" xfId="0" applyFont="1" applyBorder="1" applyAlignment="1">
      <alignment horizontal="center" wrapText="1"/>
    </xf>
    <xf numFmtId="0" fontId="0" fillId="0" borderId="0" xfId="0" applyFont="1" applyBorder="1" applyAlignment="1">
      <alignment horizontal="center" wrapText="1"/>
    </xf>
    <xf numFmtId="0" fontId="0" fillId="0" borderId="0" xfId="0" applyFont="1" applyBorder="1" applyAlignment="1">
      <alignment horizontal="center"/>
    </xf>
    <xf numFmtId="0" fontId="10" fillId="11" borderId="2" xfId="0" applyFont="1" applyFill="1" applyBorder="1" applyAlignment="1">
      <alignment horizontal="center" vertical="top" wrapText="1"/>
    </xf>
    <xf numFmtId="164" fontId="28" fillId="0" borderId="3" xfId="0" applyNumberFormat="1" applyFont="1" applyBorder="1" applyAlignment="1">
      <alignment wrapText="1"/>
    </xf>
    <xf numFmtId="164" fontId="28" fillId="0" borderId="1" xfId="0" applyNumberFormat="1" applyFont="1" applyBorder="1" applyAlignment="1">
      <alignment wrapText="1"/>
    </xf>
    <xf numFmtId="0" fontId="28" fillId="0" borderId="1" xfId="0" applyFont="1" applyBorder="1" applyAlignment="1">
      <alignment wrapText="1"/>
    </xf>
    <xf numFmtId="0" fontId="28" fillId="18" borderId="1" xfId="0" applyFont="1" applyFill="1" applyBorder="1" applyAlignment="1">
      <alignment wrapText="1"/>
    </xf>
    <xf numFmtId="0" fontId="10" fillId="11" borderId="32" xfId="0" applyFont="1" applyFill="1" applyBorder="1" applyAlignment="1">
      <alignment horizontal="center" vertical="top" wrapText="1"/>
    </xf>
    <xf numFmtId="0" fontId="29" fillId="18" borderId="1" xfId="0" applyFont="1" applyFill="1" applyBorder="1" applyAlignment="1">
      <alignment wrapText="1"/>
    </xf>
    <xf numFmtId="0" fontId="30" fillId="3" borderId="1" xfId="0" applyFont="1" applyFill="1" applyBorder="1" applyAlignment="1">
      <alignment wrapText="1"/>
    </xf>
    <xf numFmtId="0" fontId="29" fillId="3" borderId="1" xfId="0" applyFont="1" applyFill="1" applyBorder="1" applyAlignment="1">
      <alignment wrapText="1"/>
    </xf>
    <xf numFmtId="0" fontId="29" fillId="2" borderId="3" xfId="0" applyFont="1" applyFill="1" applyBorder="1" applyAlignment="1">
      <alignment wrapText="1"/>
    </xf>
    <xf numFmtId="0" fontId="30" fillId="12" borderId="1" xfId="0" applyFont="1" applyFill="1" applyBorder="1" applyAlignment="1">
      <alignment wrapText="1"/>
    </xf>
    <xf numFmtId="0" fontId="29" fillId="12" borderId="1" xfId="0" applyFont="1" applyFill="1" applyBorder="1" applyAlignment="1">
      <alignment wrapText="1"/>
    </xf>
    <xf numFmtId="0" fontId="29" fillId="17" borderId="1" xfId="0" applyFont="1" applyFill="1" applyBorder="1" applyAlignment="1">
      <alignment wrapText="1"/>
    </xf>
    <xf numFmtId="0" fontId="29" fillId="11" borderId="1" xfId="0" applyFont="1" applyFill="1" applyBorder="1" applyAlignment="1">
      <alignment wrapText="1"/>
    </xf>
    <xf numFmtId="0" fontId="29" fillId="4" borderId="1" xfId="0" applyFont="1" applyFill="1" applyBorder="1" applyAlignment="1">
      <alignment wrapText="1"/>
    </xf>
    <xf numFmtId="0" fontId="31" fillId="2" borderId="1" xfId="0" applyFont="1" applyFill="1" applyBorder="1" applyAlignment="1">
      <alignment vertical="top" wrapText="1"/>
    </xf>
    <xf numFmtId="0" fontId="31" fillId="13" borderId="1" xfId="0" applyFont="1" applyFill="1" applyBorder="1" applyAlignment="1">
      <alignment vertical="top" wrapText="1"/>
    </xf>
    <xf numFmtId="0" fontId="31" fillId="5" borderId="1" xfId="0" applyFont="1" applyFill="1" applyBorder="1" applyAlignment="1">
      <alignment vertical="top" wrapText="1"/>
    </xf>
    <xf numFmtId="0" fontId="31" fillId="14" borderId="1" xfId="0" applyFont="1" applyFill="1" applyBorder="1" applyAlignment="1">
      <alignment vertical="top" wrapText="1"/>
    </xf>
    <xf numFmtId="0" fontId="31" fillId="10" borderId="1" xfId="0" applyFont="1" applyFill="1" applyBorder="1" applyAlignment="1">
      <alignment vertical="top" wrapText="1"/>
    </xf>
    <xf numFmtId="0" fontId="32" fillId="14" borderId="1" xfId="0" applyFont="1" applyFill="1" applyBorder="1" applyAlignment="1">
      <alignment vertical="top" wrapText="1"/>
    </xf>
    <xf numFmtId="0" fontId="31" fillId="16" borderId="1" xfId="0" applyFont="1" applyFill="1" applyBorder="1" applyAlignment="1">
      <alignment vertical="top" wrapText="1"/>
    </xf>
    <xf numFmtId="0" fontId="31" fillId="9" borderId="1" xfId="0" applyFont="1" applyFill="1" applyBorder="1" applyAlignment="1">
      <alignment vertical="top" wrapText="1"/>
    </xf>
    <xf numFmtId="0" fontId="32" fillId="9" borderId="1" xfId="0" applyFont="1" applyFill="1" applyBorder="1" applyAlignment="1">
      <alignment vertical="top" wrapText="1"/>
    </xf>
    <xf numFmtId="0" fontId="32" fillId="16" borderId="1" xfId="0" applyFont="1" applyFill="1" applyBorder="1" applyAlignment="1">
      <alignment vertical="top" wrapText="1"/>
    </xf>
    <xf numFmtId="0" fontId="32" fillId="9" borderId="13" xfId="0" applyFont="1" applyFill="1" applyBorder="1" applyAlignment="1">
      <alignment vertical="top" wrapText="1"/>
    </xf>
    <xf numFmtId="0" fontId="31" fillId="9" borderId="13" xfId="0" applyFont="1" applyFill="1" applyBorder="1" applyAlignment="1">
      <alignment vertical="top" wrapText="1"/>
    </xf>
    <xf numFmtId="0" fontId="31" fillId="17" borderId="1" xfId="0" applyFont="1" applyFill="1" applyBorder="1" applyAlignment="1">
      <alignment vertical="top" wrapText="1"/>
    </xf>
    <xf numFmtId="0" fontId="31" fillId="11" borderId="1" xfId="0" applyFont="1" applyFill="1" applyBorder="1" applyAlignment="1">
      <alignment vertical="top" wrapText="1"/>
    </xf>
    <xf numFmtId="0" fontId="32" fillId="11" borderId="1" xfId="0" applyFont="1" applyFill="1" applyBorder="1" applyAlignment="1">
      <alignment vertical="top" wrapText="1"/>
    </xf>
    <xf numFmtId="0" fontId="31" fillId="3" borderId="3" xfId="0" applyFont="1" applyFill="1" applyBorder="1" applyAlignment="1">
      <alignment vertical="top" wrapText="1"/>
    </xf>
    <xf numFmtId="0" fontId="31" fillId="18" borderId="1" xfId="0" applyFont="1" applyFill="1" applyBorder="1" applyAlignment="1">
      <alignment vertical="top" wrapText="1"/>
    </xf>
    <xf numFmtId="0" fontId="31" fillId="3" borderId="1" xfId="0" applyFont="1" applyFill="1" applyBorder="1" applyAlignment="1">
      <alignment vertical="top" wrapText="1"/>
    </xf>
    <xf numFmtId="0" fontId="31" fillId="18" borderId="2" xfId="0" applyFont="1" applyFill="1" applyBorder="1" applyAlignment="1">
      <alignment vertical="top" wrapText="1"/>
    </xf>
    <xf numFmtId="0" fontId="10" fillId="11" borderId="33" xfId="0" applyFont="1" applyFill="1" applyBorder="1" applyAlignment="1">
      <alignment horizontal="center" vertical="top" wrapText="1"/>
    </xf>
    <xf numFmtId="0" fontId="10" fillId="11" borderId="34" xfId="0" applyFont="1" applyFill="1" applyBorder="1" applyAlignment="1">
      <alignment horizontal="center" vertical="top" wrapText="1"/>
    </xf>
    <xf numFmtId="0" fontId="10" fillId="11" borderId="35" xfId="0" applyFont="1" applyFill="1" applyBorder="1" applyAlignment="1">
      <alignment horizontal="center" vertical="top" wrapText="1"/>
    </xf>
    <xf numFmtId="0" fontId="10" fillId="11" borderId="6" xfId="0" applyFont="1" applyFill="1" applyBorder="1" applyAlignment="1">
      <alignment horizontal="center" vertical="top" wrapText="1"/>
    </xf>
    <xf numFmtId="0" fontId="10" fillId="11" borderId="8" xfId="0" applyFont="1" applyFill="1" applyBorder="1" applyAlignment="1">
      <alignment horizontal="center" vertical="top" wrapText="1"/>
    </xf>
    <xf numFmtId="0" fontId="10" fillId="11" borderId="36" xfId="0" applyFont="1" applyFill="1" applyBorder="1" applyAlignment="1">
      <alignment horizontal="center" vertical="top" wrapText="1"/>
    </xf>
    <xf numFmtId="0" fontId="10" fillId="11" borderId="24" xfId="0" applyFont="1" applyFill="1" applyBorder="1" applyAlignment="1">
      <alignment horizontal="center" vertical="top" wrapText="1"/>
    </xf>
    <xf numFmtId="0" fontId="10" fillId="11" borderId="37" xfId="0" applyFont="1" applyFill="1" applyBorder="1" applyAlignment="1">
      <alignment horizontal="center" vertical="top" wrapText="1"/>
    </xf>
    <xf numFmtId="0" fontId="10" fillId="11" borderId="38" xfId="0" applyFont="1" applyFill="1" applyBorder="1" applyAlignment="1">
      <alignment horizontal="center" vertical="top" wrapText="1"/>
    </xf>
    <xf numFmtId="0" fontId="10" fillId="11" borderId="31" xfId="0" applyFont="1" applyFill="1" applyBorder="1" applyAlignment="1">
      <alignment horizontal="center" vertical="top" wrapText="1"/>
    </xf>
    <xf numFmtId="0" fontId="10" fillId="11" borderId="10" xfId="0" applyFont="1" applyFill="1" applyBorder="1" applyAlignment="1">
      <alignment horizontal="center" vertical="top" wrapText="1"/>
    </xf>
    <xf numFmtId="0" fontId="10" fillId="2" borderId="39" xfId="0" applyFont="1" applyFill="1" applyBorder="1" applyAlignment="1">
      <alignment vertical="center" wrapText="1"/>
    </xf>
    <xf numFmtId="0" fontId="11" fillId="2" borderId="3" xfId="0" applyFont="1" applyFill="1" applyBorder="1" applyAlignment="1">
      <alignment vertical="top" wrapText="1"/>
    </xf>
    <xf numFmtId="0" fontId="31" fillId="2" borderId="3" xfId="0" applyFont="1" applyFill="1" applyBorder="1" applyAlignment="1">
      <alignment vertical="top" wrapText="1"/>
    </xf>
    <xf numFmtId="0" fontId="11" fillId="2" borderId="30" xfId="0" applyFont="1" applyFill="1" applyBorder="1" applyAlignment="1">
      <alignment vertical="top" wrapText="1"/>
    </xf>
    <xf numFmtId="0" fontId="0" fillId="11" borderId="3" xfId="0" applyFill="1" applyBorder="1" applyAlignment="1">
      <alignment horizontal="center"/>
    </xf>
    <xf numFmtId="0" fontId="10" fillId="0" borderId="34" xfId="0" applyFont="1" applyBorder="1" applyAlignment="1">
      <alignment horizontal="center" vertical="top" wrapText="1"/>
    </xf>
    <xf numFmtId="0" fontId="10" fillId="0" borderId="40" xfId="0" applyFont="1" applyBorder="1" applyAlignment="1">
      <alignment horizontal="center" vertical="top" wrapText="1"/>
    </xf>
    <xf numFmtId="0" fontId="24" fillId="0" borderId="32" xfId="0" applyFont="1" applyBorder="1" applyAlignment="1">
      <alignment horizontal="center" vertical="top" wrapText="1"/>
    </xf>
    <xf numFmtId="0" fontId="24" fillId="0" borderId="35" xfId="0" applyFont="1" applyBorder="1" applyAlignment="1">
      <alignment vertical="top" wrapText="1"/>
    </xf>
    <xf numFmtId="0" fontId="24" fillId="0" borderId="34" xfId="0" applyFont="1" applyBorder="1" applyAlignment="1">
      <alignment horizontal="center" vertical="top" wrapText="1"/>
    </xf>
    <xf numFmtId="0" fontId="24" fillId="0" borderId="31" xfId="0" applyFont="1" applyBorder="1" applyAlignment="1">
      <alignment horizontal="center" vertical="top" wrapText="1"/>
    </xf>
    <xf numFmtId="0" fontId="24" fillId="0" borderId="35" xfId="0" applyFont="1" applyBorder="1" applyAlignment="1">
      <alignment horizontal="center" vertical="top" wrapText="1"/>
    </xf>
    <xf numFmtId="0" fontId="14" fillId="20" borderId="0" xfId="0" applyFont="1" applyFill="1" applyBorder="1" applyAlignment="1">
      <alignment horizontal="center"/>
    </xf>
    <xf numFmtId="0" fontId="0" fillId="20" borderId="0" xfId="0" applyFill="1" applyAlignment="1">
      <alignment horizontal="center"/>
    </xf>
    <xf numFmtId="0" fontId="14" fillId="8" borderId="0" xfId="0" applyFont="1" applyFill="1" applyBorder="1" applyAlignment="1">
      <alignment horizontal="center"/>
    </xf>
    <xf numFmtId="0" fontId="0" fillId="8" borderId="0" xfId="0" applyFill="1" applyAlignment="1">
      <alignment horizontal="center"/>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22" xfId="0" applyFont="1" applyBorder="1" applyAlignment="1">
      <alignment horizontal="center" wrapText="1"/>
    </xf>
    <xf numFmtId="0" fontId="10" fillId="0" borderId="20" xfId="0" applyFont="1" applyBorder="1" applyAlignment="1">
      <alignment horizontal="center" wrapText="1"/>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3" borderId="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26" xfId="0" applyFill="1" applyBorder="1" applyAlignment="1">
      <alignment horizontal="center" vertical="center" wrapText="1"/>
    </xf>
    <xf numFmtId="0" fontId="0" fillId="17" borderId="3" xfId="0" applyFill="1" applyBorder="1" applyAlignment="1">
      <alignment horizontal="center" vertical="center" wrapText="1"/>
    </xf>
    <xf numFmtId="0" fontId="0" fillId="19" borderId="1" xfId="0" applyFill="1" applyBorder="1" applyAlignment="1">
      <alignment horizontal="center" vertical="center" wrapText="1"/>
    </xf>
    <xf numFmtId="0" fontId="0" fillId="12" borderId="13" xfId="0" applyFill="1" applyBorder="1" applyAlignment="1">
      <alignment horizontal="center" vertical="center" wrapText="1"/>
    </xf>
    <xf numFmtId="0" fontId="0" fillId="12" borderId="26" xfId="0" applyFill="1" applyBorder="1" applyAlignment="1">
      <alignment horizontal="center" vertical="center" wrapText="1"/>
    </xf>
    <xf numFmtId="0" fontId="0" fillId="12" borderId="3" xfId="0" applyFill="1" applyBorder="1" applyAlignment="1">
      <alignment horizontal="center" vertical="center" wrapText="1"/>
    </xf>
    <xf numFmtId="0" fontId="0" fillId="0" borderId="22" xfId="0" applyFont="1" applyBorder="1" applyAlignment="1">
      <alignment horizontal="center"/>
    </xf>
    <xf numFmtId="0" fontId="10" fillId="3" borderId="23" xfId="0" applyFont="1" applyFill="1" applyBorder="1" applyAlignment="1">
      <alignment vertical="center" wrapText="1"/>
    </xf>
    <xf numFmtId="0" fontId="10" fillId="3" borderId="24" xfId="0" applyFont="1" applyFill="1" applyBorder="1" applyAlignment="1">
      <alignment vertical="center" wrapText="1"/>
    </xf>
    <xf numFmtId="0" fontId="10" fillId="14" borderId="12" xfId="0" applyFont="1" applyFill="1" applyBorder="1" applyAlignment="1">
      <alignment vertical="center" wrapText="1"/>
    </xf>
    <xf numFmtId="0" fontId="10" fillId="14" borderId="23" xfId="0" applyFont="1" applyFill="1" applyBorder="1" applyAlignment="1">
      <alignment vertical="center" wrapText="1"/>
    </xf>
    <xf numFmtId="0" fontId="10" fillId="14" borderId="14" xfId="0" applyFont="1" applyFill="1" applyBorder="1" applyAlignment="1">
      <alignment vertical="center" wrapText="1"/>
    </xf>
    <xf numFmtId="0" fontId="10" fillId="16" borderId="12" xfId="0" applyFont="1" applyFill="1" applyBorder="1" applyAlignment="1">
      <alignment vertical="center" wrapText="1"/>
    </xf>
    <xf numFmtId="0" fontId="10" fillId="16" borderId="23" xfId="0" applyFont="1" applyFill="1" applyBorder="1" applyAlignment="1">
      <alignment vertical="center" wrapText="1"/>
    </xf>
    <xf numFmtId="0" fontId="10" fillId="17" borderId="1" xfId="0" applyFont="1" applyFill="1" applyBorder="1" applyAlignment="1">
      <alignment vertical="center" wrapText="1"/>
    </xf>
    <xf numFmtId="0" fontId="10" fillId="12" borderId="23" xfId="0" applyFont="1" applyFill="1" applyBorder="1" applyAlignment="1">
      <alignment vertical="center" wrapText="1"/>
    </xf>
    <xf numFmtId="0" fontId="10" fillId="12" borderId="14" xfId="0" applyFont="1" applyFill="1" applyBorder="1" applyAlignment="1">
      <alignment vertical="center" wrapText="1"/>
    </xf>
    <xf numFmtId="0" fontId="10" fillId="13" borderId="12" xfId="0" applyFont="1" applyFill="1" applyBorder="1" applyAlignment="1">
      <alignment vertical="center" wrapText="1"/>
    </xf>
    <xf numFmtId="0" fontId="10" fillId="13" borderId="23" xfId="0" applyFont="1" applyFill="1" applyBorder="1" applyAlignment="1">
      <alignment vertical="center" wrapText="1"/>
    </xf>
    <xf numFmtId="0" fontId="10" fillId="13" borderId="14" xfId="0" applyFont="1" applyFill="1" applyBorder="1" applyAlignment="1">
      <alignment vertical="center" wrapText="1"/>
    </xf>
    <xf numFmtId="0" fontId="5" fillId="0" borderId="20" xfId="0" applyNumberFormat="1" applyFont="1" applyBorder="1" applyAlignment="1">
      <alignment horizontal="center" vertical="top" wrapText="1"/>
    </xf>
    <xf numFmtId="0" fontId="0" fillId="0" borderId="21" xfId="0" applyBorder="1"/>
    <xf numFmtId="0" fontId="0" fillId="0" borderId="22" xfId="0" applyBorder="1"/>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21" xfId="0" applyBorder="1" applyAlignment="1"/>
    <xf numFmtId="0" fontId="0" fillId="0" borderId="22" xfId="0" applyBorder="1" applyAlignment="1"/>
    <xf numFmtId="0" fontId="9" fillId="11" borderId="20" xfId="0" applyFont="1" applyFill="1" applyBorder="1" applyAlignment="1">
      <alignment horizontal="center" wrapText="1"/>
    </xf>
    <xf numFmtId="0" fontId="9" fillId="11" borderId="21" xfId="0" applyFont="1" applyFill="1" applyBorder="1" applyAlignment="1">
      <alignment horizontal="center" wrapText="1"/>
    </xf>
    <xf numFmtId="0" fontId="9" fillId="11" borderId="22" xfId="0" applyFont="1" applyFill="1" applyBorder="1" applyAlignment="1">
      <alignment horizontal="center" wrapText="1"/>
    </xf>
    <xf numFmtId="0" fontId="9" fillId="11" borderId="34" xfId="0" applyFont="1" applyFill="1" applyBorder="1" applyAlignment="1">
      <alignment horizontal="center" wrapText="1"/>
    </xf>
    <xf numFmtId="0" fontId="0" fillId="11" borderId="32" xfId="0" applyFont="1" applyFill="1" applyBorder="1" applyAlignment="1">
      <alignment horizontal="center" wrapText="1"/>
    </xf>
    <xf numFmtId="0" fontId="0" fillId="11" borderId="35" xfId="0" applyFont="1" applyFill="1" applyBorder="1" applyAlignment="1">
      <alignment horizontal="center"/>
    </xf>
    <xf numFmtId="0" fontId="9" fillId="0" borderId="0" xfId="0" applyFont="1" applyBorder="1" applyAlignment="1">
      <alignment horizontal="center" wrapText="1"/>
    </xf>
    <xf numFmtId="0" fontId="0" fillId="0" borderId="0" xfId="0" applyFont="1" applyBorder="1" applyAlignment="1">
      <alignment horizontal="center" wrapText="1"/>
    </xf>
    <xf numFmtId="0" fontId="0" fillId="0" borderId="0" xfId="0" applyFont="1" applyBorder="1" applyAlignment="1">
      <alignment horizontal="center"/>
    </xf>
    <xf numFmtId="0" fontId="9" fillId="11" borderId="32" xfId="0" applyFont="1" applyFill="1" applyBorder="1" applyAlignment="1">
      <alignment horizontal="center" wrapText="1"/>
    </xf>
    <xf numFmtId="0" fontId="9" fillId="11" borderId="35" xfId="0" applyFont="1" applyFill="1" applyBorder="1" applyAlignment="1">
      <alignment horizontal="center" wrapText="1"/>
    </xf>
    <xf numFmtId="0" fontId="9" fillId="11" borderId="31" xfId="0" applyFont="1" applyFill="1" applyBorder="1" applyAlignment="1">
      <alignment horizontal="center" wrapText="1"/>
    </xf>
    <xf numFmtId="0" fontId="0" fillId="11" borderId="21" xfId="0" applyFont="1" applyFill="1" applyBorder="1" applyAlignment="1">
      <alignment horizontal="center" wrapText="1"/>
    </xf>
    <xf numFmtId="0" fontId="0" fillId="11" borderId="22" xfId="0" applyFont="1" applyFill="1" applyBorder="1" applyAlignment="1">
      <alignment horizontal="center"/>
    </xf>
  </cellXfs>
  <cellStyles count="18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Normal" xfId="0" builtinId="0"/>
  </cellStyles>
  <dxfs count="39">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usernames" Target="revisions/userNames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en-US"/>
              <a:t>Évaluation de la gestion de projet</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'Tableau de bord profil d''entrée'!$B$2</c:f>
              <c:strCache>
                <c:ptCount val="1"/>
                <c:pt idx="0">
                  <c:v>% Exécutée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'Tableau de bord profil d''entrée'!$D$4:$D$7</c:f>
              <c:strCache>
                <c:ptCount val="4"/>
                <c:pt idx="0">
                  <c:v>GP1-Planification du projet</c:v>
                </c:pt>
                <c:pt idx="1">
                  <c:v>GP2-Exécution du Plan de projet</c:v>
                </c:pt>
                <c:pt idx="2">
                  <c:v>GP3-Évaluation et contrôle du projet</c:v>
                </c:pt>
                <c:pt idx="3">
                  <c:v>GP4-Clôture du projet</c:v>
                </c:pt>
              </c:strCache>
            </c:strRef>
          </c:cat>
          <c:val>
            <c:numRef>
              <c:f>'Tableau de bord profil d''entrée'!$B$4:$B$7</c:f>
              <c:numCache>
                <c:formatCode>0%</c:formatCode>
                <c:ptCount val="4"/>
                <c:pt idx="0">
                  <c:v>0.5</c:v>
                </c:pt>
                <c:pt idx="1">
                  <c:v>0.5</c:v>
                </c:pt>
                <c:pt idx="2">
                  <c:v>0.5</c:v>
                </c:pt>
                <c:pt idx="3">
                  <c:v>0.5</c:v>
                </c:pt>
              </c:numCache>
            </c:numRef>
          </c:val>
        </c:ser>
        <c:dLbls>
          <c:showLegendKey val="0"/>
          <c:showVal val="0"/>
          <c:showCatName val="0"/>
          <c:showSerName val="0"/>
          <c:showPercent val="0"/>
          <c:showBubbleSize val="0"/>
        </c:dLbls>
        <c:gapWidth val="150"/>
        <c:shape val="cylinder"/>
        <c:axId val="47498368"/>
        <c:axId val="47499904"/>
        <c:axId val="0"/>
      </c:bar3DChart>
      <c:catAx>
        <c:axId val="47498368"/>
        <c:scaling>
          <c:orientation val="maxMin"/>
        </c:scaling>
        <c:delete val="0"/>
        <c:axPos val="l"/>
        <c:majorTickMark val="out"/>
        <c:minorTickMark val="none"/>
        <c:tickLblPos val="nextTo"/>
        <c:txPr>
          <a:bodyPr/>
          <a:lstStyle/>
          <a:p>
            <a:pPr>
              <a:defRPr lang="fr-CA"/>
            </a:pPr>
            <a:endParaRPr lang="fr-FR"/>
          </a:p>
        </c:txPr>
        <c:crossAx val="47499904"/>
        <c:crosses val="autoZero"/>
        <c:auto val="1"/>
        <c:lblAlgn val="ctr"/>
        <c:lblOffset val="100"/>
        <c:noMultiLvlLbl val="0"/>
      </c:catAx>
      <c:valAx>
        <c:axId val="47499904"/>
        <c:scaling>
          <c:orientation val="minMax"/>
          <c:max val="1"/>
        </c:scaling>
        <c:delete val="0"/>
        <c:axPos val="t"/>
        <c:majorGridlines/>
        <c:numFmt formatCode="0%" sourceLinked="1"/>
        <c:majorTickMark val="out"/>
        <c:minorTickMark val="none"/>
        <c:tickLblPos val="nextTo"/>
        <c:txPr>
          <a:bodyPr/>
          <a:lstStyle/>
          <a:p>
            <a:pPr>
              <a:defRPr lang="fr-CA"/>
            </a:pPr>
            <a:endParaRPr lang="fr-FR"/>
          </a:p>
        </c:txPr>
        <c:crossAx val="47498368"/>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fr-CA"/>
              <a:t>Évaluation de l'implémentation logicielle</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'Tableau de bord profil d''entrée'!$B$2</c:f>
              <c:strCache>
                <c:ptCount val="1"/>
                <c:pt idx="0">
                  <c:v>% Exécutée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'Tableau de bord profil d''entrée'!$D$10:$D$15</c:f>
              <c:strCache>
                <c:ptCount val="6"/>
                <c:pt idx="0">
                  <c:v>SI1-Initiation de l'implantation du logiciel</c:v>
                </c:pt>
                <c:pt idx="1">
                  <c:v>SI2-Analyse des exigences du logiciel</c:v>
                </c:pt>
                <c:pt idx="2">
                  <c:v>SI3-Architecture et conception détaillée du logiciel</c:v>
                </c:pt>
                <c:pt idx="3">
                  <c:v>SI4-Réalisation du logiciel</c:v>
                </c:pt>
                <c:pt idx="4">
                  <c:v>SI5-Test et intégration du logiciel</c:v>
                </c:pt>
                <c:pt idx="5">
                  <c:v>SI6-Livraison du produit</c:v>
                </c:pt>
              </c:strCache>
            </c:strRef>
          </c:cat>
          <c:val>
            <c:numRef>
              <c:f>'Tableau de bord profil d''entrée'!$B$10:$B$15</c:f>
              <c:numCache>
                <c:formatCode>0%</c:formatCode>
                <c:ptCount val="6"/>
                <c:pt idx="0">
                  <c:v>0.5</c:v>
                </c:pt>
                <c:pt idx="1">
                  <c:v>0.5</c:v>
                </c:pt>
                <c:pt idx="2">
                  <c:v>0.5</c:v>
                </c:pt>
                <c:pt idx="3">
                  <c:v>0.5</c:v>
                </c:pt>
                <c:pt idx="4">
                  <c:v>0.5</c:v>
                </c:pt>
                <c:pt idx="5">
                  <c:v>0.5</c:v>
                </c:pt>
              </c:numCache>
            </c:numRef>
          </c:val>
        </c:ser>
        <c:dLbls>
          <c:showLegendKey val="0"/>
          <c:showVal val="0"/>
          <c:showCatName val="0"/>
          <c:showSerName val="0"/>
          <c:showPercent val="0"/>
          <c:showBubbleSize val="0"/>
        </c:dLbls>
        <c:gapWidth val="150"/>
        <c:shape val="cylinder"/>
        <c:axId val="47582592"/>
        <c:axId val="47600768"/>
        <c:axId val="0"/>
      </c:bar3DChart>
      <c:catAx>
        <c:axId val="47582592"/>
        <c:scaling>
          <c:orientation val="maxMin"/>
        </c:scaling>
        <c:delete val="0"/>
        <c:axPos val="l"/>
        <c:majorTickMark val="out"/>
        <c:minorTickMark val="none"/>
        <c:tickLblPos val="nextTo"/>
        <c:txPr>
          <a:bodyPr/>
          <a:lstStyle/>
          <a:p>
            <a:pPr>
              <a:defRPr lang="fr-CA"/>
            </a:pPr>
            <a:endParaRPr lang="fr-FR"/>
          </a:p>
        </c:txPr>
        <c:crossAx val="47600768"/>
        <c:crosses val="autoZero"/>
        <c:auto val="1"/>
        <c:lblAlgn val="ctr"/>
        <c:lblOffset val="100"/>
        <c:noMultiLvlLbl val="0"/>
      </c:catAx>
      <c:valAx>
        <c:axId val="47600768"/>
        <c:scaling>
          <c:orientation val="minMax"/>
          <c:max val="1"/>
        </c:scaling>
        <c:delete val="0"/>
        <c:axPos val="t"/>
        <c:majorGridlines/>
        <c:numFmt formatCode="0%" sourceLinked="1"/>
        <c:majorTickMark val="out"/>
        <c:minorTickMark val="none"/>
        <c:tickLblPos val="nextTo"/>
        <c:txPr>
          <a:bodyPr/>
          <a:lstStyle/>
          <a:p>
            <a:pPr>
              <a:defRPr lang="fr-CA"/>
            </a:pPr>
            <a:endParaRPr lang="fr-FR"/>
          </a:p>
        </c:txPr>
        <c:crossAx val="47582592"/>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CA"/>
            </a:pPr>
            <a:r>
              <a:rPr lang="fr-FR" sz="1800" b="1" i="0" u="none" strike="noStrike" baseline="0"/>
              <a:t>Poids de la tâche exécutée contre toutes les tâches de l'ISO/IEC 29110</a:t>
            </a:r>
            <a:endParaRPr lang="en-US"/>
          </a:p>
        </c:rich>
      </c:tx>
      <c:overlay val="0"/>
    </c:title>
    <c:autoTitleDeleted val="0"/>
    <c:plotArea>
      <c:layout/>
      <c:pieChart>
        <c:varyColors val="1"/>
        <c:ser>
          <c:idx val="0"/>
          <c:order val="0"/>
          <c:tx>
            <c:strRef>
              <c:f>'Tableau de bord profil d''entrée'!$C$2</c:f>
              <c:strCache>
                <c:ptCount val="1"/>
                <c:pt idx="0">
                  <c:v>% Point vers les 33 tâches</c:v>
                </c:pt>
              </c:strCache>
            </c:strRef>
          </c:tx>
          <c:dLbls>
            <c:showLegendKey val="0"/>
            <c:showVal val="1"/>
            <c:showCatName val="0"/>
            <c:showSerName val="0"/>
            <c:showPercent val="0"/>
            <c:showBubbleSize val="0"/>
            <c:showLeaderLines val="0"/>
          </c:dLbls>
          <c:cat>
            <c:strRef>
              <c:f>('Tableau de bord profil d''entrée'!$D$4:$D$7,'Tableau de bord profil d''entrée'!$D$10:$D$15)</c:f>
              <c:strCache>
                <c:ptCount val="10"/>
                <c:pt idx="0">
                  <c:v>GP1-Planification du projet</c:v>
                </c:pt>
                <c:pt idx="1">
                  <c:v>GP2-Exécution du Plan de projet</c:v>
                </c:pt>
                <c:pt idx="2">
                  <c:v>GP3-Évaluation et contrôle du projet</c:v>
                </c:pt>
                <c:pt idx="3">
                  <c:v>GP4-Clôture du projet</c:v>
                </c:pt>
                <c:pt idx="4">
                  <c:v>SI1-Initiation de l'implantation du logiciel</c:v>
                </c:pt>
                <c:pt idx="5">
                  <c:v>SI2-Analyse des exigences du logiciel</c:v>
                </c:pt>
                <c:pt idx="6">
                  <c:v>SI3-Architecture et conception détaillée du logiciel</c:v>
                </c:pt>
                <c:pt idx="7">
                  <c:v>SI4-Réalisation du logiciel</c:v>
                </c:pt>
                <c:pt idx="8">
                  <c:v>SI5-Test et intégration du logiciel</c:v>
                </c:pt>
                <c:pt idx="9">
                  <c:v>SI6-Livraison du produit</c:v>
                </c:pt>
              </c:strCache>
            </c:strRef>
          </c:cat>
          <c:val>
            <c:numRef>
              <c:f>('Tableau de bord profil d''entrée'!$C$4:$C$7,'Tableau de bord profil d''entrée'!$C$10:$C$15)</c:f>
              <c:numCache>
                <c:formatCode>0%</c:formatCode>
                <c:ptCount val="10"/>
                <c:pt idx="0">
                  <c:v>0.13636363636363635</c:v>
                </c:pt>
                <c:pt idx="1">
                  <c:v>3.0303030303030304E-2</c:v>
                </c:pt>
                <c:pt idx="2">
                  <c:v>3.0303030303030304E-2</c:v>
                </c:pt>
                <c:pt idx="3">
                  <c:v>3.0303030303030304E-2</c:v>
                </c:pt>
                <c:pt idx="4">
                  <c:v>3.0303030303030304E-2</c:v>
                </c:pt>
                <c:pt idx="5">
                  <c:v>3.0303030303030304E-2</c:v>
                </c:pt>
                <c:pt idx="6">
                  <c:v>3.0303030303030304E-2</c:v>
                </c:pt>
                <c:pt idx="7">
                  <c:v>6.0606060606060608E-2</c:v>
                </c:pt>
                <c:pt idx="8">
                  <c:v>9.0909090909090912E-2</c:v>
                </c:pt>
                <c:pt idx="9">
                  <c:v>3.0303030303030304E-2</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a:defRPr lang="fr-CA"/>
          </a:pPr>
          <a:endParaRPr lang="fr-FR"/>
        </a:p>
      </c:txPr>
    </c:legend>
    <c:plotVisOnly val="1"/>
    <c:dispBlanksAs val="zero"/>
    <c:showDLblsOverMax val="0"/>
  </c:chart>
  <c:printSettings>
    <c:headerFooter/>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en-US"/>
              <a:t>Évaluation de la gestion de projet</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'Tableau de bord profil basique'!$B$2</c:f>
              <c:strCache>
                <c:ptCount val="1"/>
                <c:pt idx="0">
                  <c:v>% Exécutée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'Tableau de bord profil basique'!$D$4:$D$7</c:f>
              <c:strCache>
                <c:ptCount val="4"/>
                <c:pt idx="0">
                  <c:v>GP1-Planification du projet</c:v>
                </c:pt>
                <c:pt idx="1">
                  <c:v>GP2-Exécution du Plan de projet</c:v>
                </c:pt>
                <c:pt idx="2">
                  <c:v>GP3-Évaluation et contrôle du projet</c:v>
                </c:pt>
                <c:pt idx="3">
                  <c:v>GP4-Clôture du projet</c:v>
                </c:pt>
              </c:strCache>
            </c:strRef>
          </c:cat>
          <c:val>
            <c:numRef>
              <c:f>'Tableau de bord profil basique'!$B$4:$B$7</c:f>
              <c:numCache>
                <c:formatCode>0%</c:formatCode>
                <c:ptCount val="4"/>
                <c:pt idx="0">
                  <c:v>0.5</c:v>
                </c:pt>
                <c:pt idx="1">
                  <c:v>0.5</c:v>
                </c:pt>
                <c:pt idx="2">
                  <c:v>0.5</c:v>
                </c:pt>
                <c:pt idx="3">
                  <c:v>0.5</c:v>
                </c:pt>
              </c:numCache>
            </c:numRef>
          </c:val>
        </c:ser>
        <c:dLbls>
          <c:showLegendKey val="0"/>
          <c:showVal val="0"/>
          <c:showCatName val="0"/>
          <c:showSerName val="0"/>
          <c:showPercent val="0"/>
          <c:showBubbleSize val="0"/>
        </c:dLbls>
        <c:gapWidth val="150"/>
        <c:shape val="cylinder"/>
        <c:axId val="50987776"/>
        <c:axId val="50989312"/>
        <c:axId val="0"/>
      </c:bar3DChart>
      <c:catAx>
        <c:axId val="50987776"/>
        <c:scaling>
          <c:orientation val="maxMin"/>
        </c:scaling>
        <c:delete val="0"/>
        <c:axPos val="l"/>
        <c:majorTickMark val="out"/>
        <c:minorTickMark val="none"/>
        <c:tickLblPos val="nextTo"/>
        <c:txPr>
          <a:bodyPr/>
          <a:lstStyle/>
          <a:p>
            <a:pPr>
              <a:defRPr lang="fr-CA"/>
            </a:pPr>
            <a:endParaRPr lang="fr-FR"/>
          </a:p>
        </c:txPr>
        <c:crossAx val="50989312"/>
        <c:crosses val="autoZero"/>
        <c:auto val="1"/>
        <c:lblAlgn val="ctr"/>
        <c:lblOffset val="100"/>
        <c:noMultiLvlLbl val="0"/>
      </c:catAx>
      <c:valAx>
        <c:axId val="50989312"/>
        <c:scaling>
          <c:orientation val="minMax"/>
          <c:max val="1"/>
          <c:min val="0"/>
        </c:scaling>
        <c:delete val="0"/>
        <c:axPos val="t"/>
        <c:majorGridlines/>
        <c:numFmt formatCode="0%" sourceLinked="1"/>
        <c:majorTickMark val="out"/>
        <c:minorTickMark val="none"/>
        <c:tickLblPos val="nextTo"/>
        <c:txPr>
          <a:bodyPr/>
          <a:lstStyle/>
          <a:p>
            <a:pPr>
              <a:defRPr lang="fr-CA"/>
            </a:pPr>
            <a:endParaRPr lang="fr-FR"/>
          </a:p>
        </c:txPr>
        <c:crossAx val="50987776"/>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11" r="0.750000000000002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fr-CA"/>
            </a:pPr>
            <a:r>
              <a:rPr lang="fr-CA"/>
              <a:t>Évaluation de l'implémentation logicielle</a:t>
            </a:r>
          </a:p>
        </c:rich>
      </c:tx>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'Tableau de bord profil basique'!$B$2</c:f>
              <c:strCache>
                <c:ptCount val="1"/>
                <c:pt idx="0">
                  <c:v>% Exécutée</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invertIfNegative val="0"/>
          <c:dLbls>
            <c:showLegendKey val="0"/>
            <c:showVal val="1"/>
            <c:showCatName val="0"/>
            <c:showSerName val="0"/>
            <c:showPercent val="0"/>
            <c:showBubbleSize val="0"/>
            <c:showLeaderLines val="0"/>
          </c:dLbls>
          <c:cat>
            <c:strRef>
              <c:f>'Tableau de bord profil basique'!$D$10:$D$15</c:f>
              <c:strCache>
                <c:ptCount val="6"/>
                <c:pt idx="0">
                  <c:v>SI1-Initiation de l'implantation du logiciel</c:v>
                </c:pt>
                <c:pt idx="1">
                  <c:v>SI2-Analyse des exigences du logiciel</c:v>
                </c:pt>
                <c:pt idx="2">
                  <c:v>SI3-Architecture et conception détaillée du logiciel</c:v>
                </c:pt>
                <c:pt idx="3">
                  <c:v>SI4-Réalisation du logiciel</c:v>
                </c:pt>
                <c:pt idx="4">
                  <c:v>SI5-Test et intégration du logiciel</c:v>
                </c:pt>
                <c:pt idx="5">
                  <c:v>SI6-Livraison du produit</c:v>
                </c:pt>
              </c:strCache>
            </c:strRef>
          </c:cat>
          <c:val>
            <c:numRef>
              <c:f>'Tableau de bord profil basique'!$B$10:$B$15</c:f>
              <c:numCache>
                <c:formatCode>0%</c:formatCode>
                <c:ptCount val="6"/>
                <c:pt idx="0">
                  <c:v>0.5</c:v>
                </c:pt>
                <c:pt idx="1">
                  <c:v>0.5</c:v>
                </c:pt>
                <c:pt idx="2">
                  <c:v>0.5</c:v>
                </c:pt>
                <c:pt idx="3">
                  <c:v>0.5</c:v>
                </c:pt>
                <c:pt idx="4">
                  <c:v>0.5</c:v>
                </c:pt>
                <c:pt idx="5">
                  <c:v>0.5</c:v>
                </c:pt>
              </c:numCache>
            </c:numRef>
          </c:val>
        </c:ser>
        <c:dLbls>
          <c:showLegendKey val="0"/>
          <c:showVal val="0"/>
          <c:showCatName val="0"/>
          <c:showSerName val="0"/>
          <c:showPercent val="0"/>
          <c:showBubbleSize val="0"/>
        </c:dLbls>
        <c:gapWidth val="150"/>
        <c:shape val="cylinder"/>
        <c:axId val="51002368"/>
        <c:axId val="51012352"/>
        <c:axId val="0"/>
      </c:bar3DChart>
      <c:catAx>
        <c:axId val="51002368"/>
        <c:scaling>
          <c:orientation val="maxMin"/>
        </c:scaling>
        <c:delete val="0"/>
        <c:axPos val="l"/>
        <c:majorTickMark val="out"/>
        <c:minorTickMark val="none"/>
        <c:tickLblPos val="nextTo"/>
        <c:txPr>
          <a:bodyPr/>
          <a:lstStyle/>
          <a:p>
            <a:pPr>
              <a:defRPr lang="fr-CA"/>
            </a:pPr>
            <a:endParaRPr lang="fr-FR"/>
          </a:p>
        </c:txPr>
        <c:crossAx val="51012352"/>
        <c:crosses val="autoZero"/>
        <c:auto val="1"/>
        <c:lblAlgn val="ctr"/>
        <c:lblOffset val="100"/>
        <c:noMultiLvlLbl val="0"/>
      </c:catAx>
      <c:valAx>
        <c:axId val="51012352"/>
        <c:scaling>
          <c:orientation val="minMax"/>
          <c:max val="1"/>
        </c:scaling>
        <c:delete val="0"/>
        <c:axPos val="t"/>
        <c:majorGridlines/>
        <c:numFmt formatCode="0%" sourceLinked="1"/>
        <c:majorTickMark val="out"/>
        <c:minorTickMark val="none"/>
        <c:tickLblPos val="nextTo"/>
        <c:txPr>
          <a:bodyPr/>
          <a:lstStyle/>
          <a:p>
            <a:pPr>
              <a:defRPr lang="fr-CA"/>
            </a:pPr>
            <a:endParaRPr lang="fr-FR"/>
          </a:p>
        </c:txPr>
        <c:crossAx val="51002368"/>
        <c:crosses val="autoZero"/>
        <c:crossBetween val="between"/>
      </c:valAx>
    </c:plotArea>
    <c:legend>
      <c:legendPos val="r"/>
      <c:overlay val="0"/>
      <c:txPr>
        <a:bodyPr/>
        <a:lstStyle/>
        <a:p>
          <a:pPr>
            <a:defRPr lang="fr-CA"/>
          </a:pPr>
          <a:endParaRPr lang="fr-FR"/>
        </a:p>
      </c:txPr>
    </c:legend>
    <c:plotVisOnly val="1"/>
    <c:dispBlanksAs val="gap"/>
    <c:showDLblsOverMax val="0"/>
  </c:chart>
  <c:printSettings>
    <c:headerFooter/>
    <c:pageMargins b="1" l="0.75000000000000211" r="0.750000000000002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fr-CA"/>
            </a:pPr>
            <a:r>
              <a:rPr lang="fr-FR" sz="1800" b="1" i="0" u="none" strike="noStrike" baseline="0"/>
              <a:t>Poids de la tâche exécutée contre toutes les tâches de l'ISO/IEC 29110</a:t>
            </a:r>
            <a:endParaRPr lang="en-US"/>
          </a:p>
        </c:rich>
      </c:tx>
      <c:overlay val="0"/>
    </c:title>
    <c:autoTitleDeleted val="0"/>
    <c:plotArea>
      <c:layout/>
      <c:pieChart>
        <c:varyColors val="1"/>
        <c:ser>
          <c:idx val="0"/>
          <c:order val="0"/>
          <c:tx>
            <c:strRef>
              <c:f>'Tableau de bord profil basique'!$C$2</c:f>
              <c:strCache>
                <c:ptCount val="1"/>
                <c:pt idx="0">
                  <c:v>% Point vers les 67 tâches</c:v>
                </c:pt>
              </c:strCache>
            </c:strRef>
          </c:tx>
          <c:dLbls>
            <c:showLegendKey val="0"/>
            <c:showVal val="1"/>
            <c:showCatName val="0"/>
            <c:showSerName val="0"/>
            <c:showPercent val="0"/>
            <c:showBubbleSize val="0"/>
            <c:showLeaderLines val="0"/>
          </c:dLbls>
          <c:cat>
            <c:strRef>
              <c:f>('Tableau de bord profil basique'!$D$4:$D$7,'Tableau de bord profil basique'!$D$10:$D$15)</c:f>
              <c:strCache>
                <c:ptCount val="10"/>
                <c:pt idx="0">
                  <c:v>GP1-Planification du projet</c:v>
                </c:pt>
                <c:pt idx="1">
                  <c:v>GP2-Exécution du Plan de projet</c:v>
                </c:pt>
                <c:pt idx="2">
                  <c:v>GP3-Évaluation et contrôle du projet</c:v>
                </c:pt>
                <c:pt idx="3">
                  <c:v>GP4-Clôture du projet</c:v>
                </c:pt>
                <c:pt idx="4">
                  <c:v>SI1-Initiation de l'implantation du logiciel</c:v>
                </c:pt>
                <c:pt idx="5">
                  <c:v>SI2-Analyse des exigences du logiciel</c:v>
                </c:pt>
                <c:pt idx="6">
                  <c:v>SI3-Architecture et conception détaillée du logiciel</c:v>
                </c:pt>
                <c:pt idx="7">
                  <c:v>SI4-Réalisation du logiciel</c:v>
                </c:pt>
                <c:pt idx="8">
                  <c:v>SI5-Test et intégration du logiciel</c:v>
                </c:pt>
                <c:pt idx="9">
                  <c:v>SI6-Livraison du produit</c:v>
                </c:pt>
              </c:strCache>
            </c:strRef>
          </c:cat>
          <c:val>
            <c:numRef>
              <c:f>('Tableau de bord profil basique'!$C$4:$C$7,'Tableau de bord profil basique'!$C$10:$C$15)</c:f>
              <c:numCache>
                <c:formatCode>0%</c:formatCode>
                <c:ptCount val="10"/>
                <c:pt idx="0">
                  <c:v>0.11194029850746269</c:v>
                </c:pt>
                <c:pt idx="1">
                  <c:v>4.4776119402985072E-2</c:v>
                </c:pt>
                <c:pt idx="2">
                  <c:v>2.2388059701492536E-2</c:v>
                </c:pt>
                <c:pt idx="3">
                  <c:v>1.4925373134328358E-2</c:v>
                </c:pt>
                <c:pt idx="4">
                  <c:v>1.4925373134328358E-2</c:v>
                </c:pt>
                <c:pt idx="5">
                  <c:v>5.2238805970149252E-2</c:v>
                </c:pt>
                <c:pt idx="6">
                  <c:v>5.9701492537313432E-2</c:v>
                </c:pt>
                <c:pt idx="7">
                  <c:v>5.2238805970149252E-2</c:v>
                </c:pt>
                <c:pt idx="8">
                  <c:v>8.2089552238805971E-2</c:v>
                </c:pt>
                <c:pt idx="9">
                  <c:v>4.4776119402985072E-2</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a:defRPr lang="fr-CA"/>
          </a:pPr>
          <a:endParaRPr lang="fr-FR"/>
        </a:p>
      </c:txPr>
    </c:legend>
    <c:plotVisOnly val="1"/>
    <c:dispBlanksAs val="zero"/>
    <c:showDLblsOverMax val="0"/>
  </c:chart>
  <c:printSettings>
    <c:headerFooter/>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342901</xdr:colOff>
      <xdr:row>1</xdr:row>
      <xdr:rowOff>228600</xdr:rowOff>
    </xdr:from>
    <xdr:to>
      <xdr:col>18</xdr:col>
      <xdr:colOff>622300</xdr:colOff>
      <xdr:row>23</xdr:row>
      <xdr:rowOff>165099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298449</xdr:colOff>
      <xdr:row>26</xdr:row>
      <xdr:rowOff>107950</xdr:rowOff>
    </xdr:from>
    <xdr:to>
      <xdr:col>19</xdr:col>
      <xdr:colOff>307974</xdr:colOff>
      <xdr:row>48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257174</xdr:colOff>
      <xdr:row>21</xdr:row>
      <xdr:rowOff>47625</xdr:rowOff>
    </xdr:from>
    <xdr:to>
      <xdr:col>7</xdr:col>
      <xdr:colOff>695324</xdr:colOff>
      <xdr:row>40</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647701</xdr:colOff>
      <xdr:row>0</xdr:row>
      <xdr:rowOff>187324</xdr:rowOff>
    </xdr:from>
    <xdr:to>
      <xdr:col>19</xdr:col>
      <xdr:colOff>254000</xdr:colOff>
      <xdr:row>19</xdr:row>
      <xdr:rowOff>101599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247649</xdr:colOff>
      <xdr:row>21</xdr:row>
      <xdr:rowOff>25400</xdr:rowOff>
    </xdr:from>
    <xdr:to>
      <xdr:col>19</xdr:col>
      <xdr:colOff>257174</xdr:colOff>
      <xdr:row>39</xdr:row>
      <xdr:rowOff>120483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201145</xdr:colOff>
      <xdr:row>19</xdr:row>
      <xdr:rowOff>35579</xdr:rowOff>
    </xdr:from>
    <xdr:to>
      <xdr:col>7</xdr:col>
      <xdr:colOff>639295</xdr:colOff>
      <xdr:row>40</xdr:row>
      <xdr:rowOff>140354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0A65C0C-116F-4562-8D4C-36AF2143E235}" diskRevisions="1" revisionId="39" version="5">
  <header guid="{A09B9C59-6E9B-4317-93A8-3B534B7BA071}" dateTime="2012-03-18T15:58:00" maxSheetId="17" userName="Jean-François Patenaude" r:id="rId1">
    <sheetIdMap count="16">
      <sheetId val="1"/>
      <sheetId val="2"/>
      <sheetId val="3"/>
      <sheetId val="4"/>
      <sheetId val="5"/>
      <sheetId val="6"/>
      <sheetId val="7"/>
      <sheetId val="8"/>
      <sheetId val="9"/>
      <sheetId val="10"/>
      <sheetId val="11"/>
      <sheetId val="12"/>
      <sheetId val="13"/>
      <sheetId val="14"/>
      <sheetId val="15"/>
      <sheetId val="16"/>
    </sheetIdMap>
  </header>
  <header guid="{E9FB408A-EF6A-4DAA-8CCC-5B52AF1C7AA5}" dateTime="2012-03-19T00:05:36" maxSheetId="17" userName="Jean-François Patenaude" r:id="rId2" minRId="1" maxRId="24">
    <sheetIdMap count="16">
      <sheetId val="1"/>
      <sheetId val="2"/>
      <sheetId val="3"/>
      <sheetId val="4"/>
      <sheetId val="5"/>
      <sheetId val="6"/>
      <sheetId val="7"/>
      <sheetId val="8"/>
      <sheetId val="9"/>
      <sheetId val="10"/>
      <sheetId val="11"/>
      <sheetId val="12"/>
      <sheetId val="13"/>
      <sheetId val="14"/>
      <sheetId val="15"/>
      <sheetId val="16"/>
    </sheetIdMap>
  </header>
  <header guid="{50DBAC42-C2D7-4EEE-835B-EDAA2FC4E9CB}" dateTime="2012-03-19T00:07:42" maxSheetId="17" userName="Jean-François Patenaude" r:id="rId3">
    <sheetIdMap count="16">
      <sheetId val="1"/>
      <sheetId val="2"/>
      <sheetId val="3"/>
      <sheetId val="4"/>
      <sheetId val="5"/>
      <sheetId val="6"/>
      <sheetId val="7"/>
      <sheetId val="8"/>
      <sheetId val="9"/>
      <sheetId val="10"/>
      <sheetId val="11"/>
      <sheetId val="12"/>
      <sheetId val="13"/>
      <sheetId val="14"/>
      <sheetId val="15"/>
      <sheetId val="16"/>
    </sheetIdMap>
  </header>
  <header guid="{B1A2E0F3-CE51-4C1D-A1D0-42CCC8F4B6A7}" dateTime="2012-03-19T16:48:23" maxSheetId="17" userName="Jean-François Patenaude" r:id="rId4" minRId="29" maxRId="31">
    <sheetIdMap count="16">
      <sheetId val="1"/>
      <sheetId val="2"/>
      <sheetId val="3"/>
      <sheetId val="4"/>
      <sheetId val="5"/>
      <sheetId val="6"/>
      <sheetId val="7"/>
      <sheetId val="8"/>
      <sheetId val="9"/>
      <sheetId val="10"/>
      <sheetId val="11"/>
      <sheetId val="12"/>
      <sheetId val="13"/>
      <sheetId val="14"/>
      <sheetId val="15"/>
      <sheetId val="16"/>
    </sheetIdMap>
  </header>
  <header guid="{F0A65C0C-116F-4562-8D4C-36AF2143E235}" dateTime="2012-03-20T01:03:36" maxSheetId="17" userName="Jean-François Patenaude" r:id="rId5" minRId="32" maxRId="39">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C4" t="inlineStr">
      <is>
        <r>
          <t>Définir avec le client les</t>
        </r>
        <r>
          <rPr>
            <i/>
            <sz val="11"/>
            <color theme="1"/>
            <rFont val="Calibri"/>
            <family val="2"/>
          </rPr>
          <t xml:space="preserve"> Modalités de livraison </t>
        </r>
        <r>
          <rPr>
            <sz val="11"/>
            <color theme="1"/>
            <rFont val="Calibri"/>
            <family val="2"/>
          </rPr>
          <t xml:space="preserve">pour chacune des </t>
        </r>
        <r>
          <rPr>
            <i/>
            <sz val="11"/>
            <color theme="1"/>
            <rFont val="Calibri"/>
            <family val="2"/>
          </rPr>
          <t>Livrables</t>
        </r>
        <r>
          <rPr>
            <sz val="11"/>
            <color theme="1"/>
            <rFont val="Calibri"/>
            <family val="2"/>
          </rPr>
          <t xml:space="preserve"> spécifiées dans l’</t>
        </r>
        <r>
          <rPr>
            <i/>
            <sz val="11"/>
            <color theme="1"/>
            <rFont val="Calibri"/>
            <family val="2"/>
          </rPr>
          <t>Énoncé des travaux</t>
        </r>
      </is>
    </oc>
    <nc r="C4" t="inlineStr">
      <is>
        <r>
          <t>Définir avec le client les</t>
        </r>
        <r>
          <rPr>
            <i/>
            <sz val="11"/>
            <color theme="1"/>
            <rFont val="Calibri"/>
            <family val="2"/>
          </rPr>
          <t xml:space="preserve"> Modalités de livraison </t>
        </r>
        <r>
          <rPr>
            <sz val="11"/>
            <color theme="1"/>
            <rFont val="Calibri"/>
            <family val="2"/>
          </rPr>
          <t xml:space="preserve">pour chacun des </t>
        </r>
        <r>
          <rPr>
            <i/>
            <sz val="11"/>
            <color theme="1"/>
            <rFont val="Calibri"/>
            <family val="2"/>
          </rPr>
          <t>Livrables</t>
        </r>
        <r>
          <rPr>
            <sz val="11"/>
            <color theme="1"/>
            <rFont val="Calibri"/>
            <family val="2"/>
          </rPr>
          <t xml:space="preserve"> spécifiées dans l’</t>
        </r>
        <r>
          <rPr>
            <i/>
            <sz val="11"/>
            <color theme="1"/>
            <rFont val="Calibri"/>
            <family val="2"/>
          </rPr>
          <t>Énoncé des travaux</t>
        </r>
      </is>
    </nc>
  </rcc>
  <rcc rId="2" sId="3">
    <oc r="C7" t="inlineStr">
      <is>
        <r>
          <t xml:space="preserve">Identifier et documenter les </t>
        </r>
        <r>
          <rPr>
            <i/>
            <sz val="11"/>
            <color theme="1"/>
            <rFont val="Calibri"/>
            <family val="2"/>
          </rPr>
          <t>Ressources</t>
        </r>
        <r>
          <rPr>
            <sz val="11"/>
            <color theme="1"/>
            <rFont val="Calibri"/>
            <family val="2"/>
          </rPr>
          <t xml:space="preserve"> : humaines, matérielles, techniques et les outils. Inclure dans le calendrier les dates quand les </t>
        </r>
        <r>
          <rPr>
            <i/>
            <sz val="11"/>
            <color theme="1"/>
            <rFont val="Calibri"/>
            <family val="2"/>
          </rPr>
          <t>Ressources</t>
        </r>
        <r>
          <rPr>
            <sz val="11"/>
            <color theme="1"/>
            <rFont val="Calibri"/>
            <family val="2"/>
          </rPr>
          <t xml:space="preserve"> et la formation sera nécessaire. </t>
        </r>
      </is>
    </oc>
    <nc r="C7" t="inlineStr">
      <is>
        <r>
          <t xml:space="preserve">Identifier et documenter les </t>
        </r>
        <r>
          <rPr>
            <i/>
            <sz val="11"/>
            <color theme="1"/>
            <rFont val="Calibri"/>
            <family val="2"/>
          </rPr>
          <t>Ressources</t>
        </r>
        <r>
          <rPr>
            <sz val="11"/>
            <color theme="1"/>
            <rFont val="Calibri"/>
            <family val="2"/>
          </rPr>
          <t xml:space="preserve"> : humaines, matérielles, techniques et les outils. Inclure dans le calendrier les dates quand les </t>
        </r>
        <r>
          <rPr>
            <i/>
            <sz val="11"/>
            <color theme="1"/>
            <rFont val="Calibri"/>
            <family val="2"/>
          </rPr>
          <t>Ressources</t>
        </r>
        <r>
          <rPr>
            <sz val="11"/>
            <color theme="1"/>
            <rFont val="Calibri"/>
            <family val="2"/>
          </rPr>
          <t xml:space="preserve"> et la formation seront nécessaires. </t>
        </r>
      </is>
    </nc>
  </rcc>
  <rcc rId="3" sId="3">
    <oc r="C11" t="inlineStr">
      <is>
        <t>Identifier et documenter tous les risques liés au projet</t>
      </is>
    </oc>
    <nc r="C11" t="inlineStr">
      <is>
        <t>Identifier et documenter tous les risques liés au projet.</t>
      </is>
    </nc>
  </rcc>
  <rcc rId="4" sId="3">
    <oc r="C14" t="inlineStr">
      <is>
        <r>
          <t>Inclure la description de produit, le porté, les objectifs, ainsi que les livrables dans le</t>
        </r>
        <r>
          <rPr>
            <i/>
            <sz val="11"/>
            <color theme="1"/>
            <rFont val="Calibri"/>
            <family val="2"/>
          </rPr>
          <t xml:space="preserve"> Plan de projet</t>
        </r>
      </is>
    </oc>
    <nc r="C14" t="inlineStr">
      <is>
        <r>
          <t>Inclure la description de produit, la porté, les objectifs, ainsi que les livrables dans le</t>
        </r>
        <r>
          <rPr>
            <i/>
            <sz val="11"/>
            <color theme="1"/>
            <rFont val="Calibri"/>
            <family val="2"/>
          </rPr>
          <t xml:space="preserve"> Plan de projet</t>
        </r>
      </is>
    </nc>
  </rcc>
  <rcc rId="5" sId="3">
    <oc r="C15" t="inlineStr">
      <is>
        <t xml:space="preserve">Vérifier et approuver le Plan de projet.
Vérifier que tous les éléments du Plan de projet sont viables 
et cohérentes. Les résultats obtenus doivent être 
documentés dans un Résultats de la vérification. Apporter les corrections nécessaires  jusqu'à ce que le document soit approuvé par chargé de projet.
Vérifier et approuver le Plan de projet. </t>
      </is>
    </oc>
    <nc r="C15" t="inlineStr">
      <is>
        <t xml:space="preserve">Vérifier et approuver le Plan de projet.
Vérifier que tous les éléments du Plan de projet sont viables 
et cohérents. Les résultats obtenus doivent être 
documentés dans un Résultats de la vérification. Apporter les corrections nécessaires  jusqu'à ce que le document soit approuvé par le chargé de projet.
Vérifier et approuver le Plan de projet. </t>
      </is>
    </nc>
  </rcc>
  <rcc rId="6" sId="3">
    <oc r="C16" t="inlineStr">
      <is>
        <r>
          <t xml:space="preserve">Revoir et accepter le Plan de projet.
Le client revoit  et accepte le plan tout en portant l’attention à ce que les éléments du </t>
        </r>
        <r>
          <rPr>
            <i/>
            <sz val="11"/>
            <color theme="1"/>
            <rFont val="Calibri"/>
            <family val="2"/>
          </rPr>
          <t>Plan de projet</t>
        </r>
        <r>
          <rPr>
            <sz val="11"/>
            <color theme="1"/>
            <rFont val="Calibri"/>
            <family val="2"/>
          </rPr>
          <t xml:space="preserve"> correspondent à l’</t>
        </r>
        <r>
          <rPr>
            <i/>
            <sz val="11"/>
            <color theme="1"/>
            <rFont val="Calibri"/>
            <family val="2"/>
          </rPr>
          <t>Énoncé des travaux</t>
        </r>
      </is>
    </oc>
    <nc r="C16" t="inlineStr">
      <is>
        <r>
          <t xml:space="preserve">Revoir et accepter le Plan de projet.
Le client revoit  et accepter le plan tout en portant attention à ce que les éléments du </t>
        </r>
        <r>
          <rPr>
            <i/>
            <sz val="11"/>
            <color theme="1"/>
            <rFont val="Calibri"/>
            <family val="2"/>
          </rPr>
          <t>Plan de projet</t>
        </r>
        <r>
          <rPr>
            <sz val="11"/>
            <color theme="1"/>
            <rFont val="Calibri"/>
            <family val="2"/>
          </rPr>
          <t xml:space="preserve"> correspondent à l’</t>
        </r>
        <r>
          <rPr>
            <i/>
            <sz val="11"/>
            <color theme="1"/>
            <rFont val="Calibri"/>
            <family val="2"/>
          </rPr>
          <t>Énoncé des travaux.</t>
        </r>
      </is>
    </nc>
  </rcc>
  <rcc rId="7" sId="3">
    <oc r="C17" t="inlineStr">
      <is>
        <r>
          <t xml:space="preserve">Établir le </t>
        </r>
        <r>
          <rPr>
            <i/>
            <sz val="11"/>
            <color theme="1"/>
            <rFont val="Calibri"/>
            <family val="2"/>
          </rPr>
          <t>Dépôt de référence</t>
        </r>
        <r>
          <rPr>
            <sz val="11"/>
            <color theme="1"/>
            <rFont val="Calibri"/>
            <family val="2"/>
          </rPr>
          <t xml:space="preserve"> du projet utilisant la stratégie de contrôle de version. </t>
        </r>
      </is>
    </oc>
    <nc r="C17" t="inlineStr">
      <is>
        <r>
          <t xml:space="preserve">Établir le </t>
        </r>
        <r>
          <rPr>
            <i/>
            <sz val="11"/>
            <color theme="1"/>
            <rFont val="Calibri"/>
            <family val="2"/>
          </rPr>
          <t>Dépôt de référence</t>
        </r>
        <r>
          <rPr>
            <sz val="11"/>
            <color theme="1"/>
            <rFont val="Calibri"/>
            <family val="2"/>
          </rPr>
          <t xml:space="preserve"> du projet en utilisant la stratégie de contrôle de version. </t>
        </r>
      </is>
    </nc>
  </rcc>
  <rcc rId="8" sId="3">
    <oc r="C20" t="inlineStr">
      <is>
        <t>Tenir des réunions de révision avec l’équipe de travail, identifier des problèmes, examiner d'état des risques,
documenter des décisions prises et les surveiller jusqu’à la fermeture du projet.</t>
      </is>
    </oc>
    <nc r="C20" t="inlineStr">
      <is>
        <t>Tenir des réunions de révision avec l’équipe de travail, identifier des problèmes, examiner l'état des risques,
documenter les décisions prises et les surveiller jusqu’à la fermeture du projet.</t>
      </is>
    </nc>
  </rcc>
  <rcc rId="9" sId="3">
    <oc r="C19" t="inlineStr">
      <is>
        <r>
          <t>Analyser et évaluer des demandes de changement au point de vue de leurs 
couts, échéancier et impact technique.
La demande de modification peut être lancée en externe 
par le client ou en interne par l'équipe de travail. Mettre à jour le</t>
        </r>
        <r>
          <rPr>
            <i/>
            <sz val="11"/>
            <color theme="1"/>
            <rFont val="Calibri"/>
            <family val="2"/>
          </rPr>
          <t xml:space="preserve"> Plan de projet</t>
        </r>
        <r>
          <rPr>
            <sz val="11"/>
            <color theme="1"/>
            <rFont val="Calibri"/>
            <family val="2"/>
          </rPr>
          <t xml:space="preserve"> si le changement accepté n'affecte pas les conventions avec le client.
Demande de changement qui affecte les conventions avec le client doit être négocié par les deux 
parties (voir GP.2.4).</t>
        </r>
      </is>
    </oc>
    <nc r="C19" t="inlineStr">
      <is>
        <r>
          <t>Analyser et évaluer des Demandes de changement au point de vue de leurs 
couts, échéancier et impact technique.
La Demande de changement peut être lancée en externe 
par le client ou en interne par l'équipe de travail. Mettre à jour le</t>
        </r>
        <r>
          <rPr>
            <i/>
            <sz val="11"/>
            <color theme="1"/>
            <rFont val="Calibri"/>
            <family val="2"/>
          </rPr>
          <t xml:space="preserve"> Plan de projet</t>
        </r>
        <r>
          <rPr>
            <sz val="11"/>
            <color theme="1"/>
            <rFont val="Calibri"/>
            <family val="2"/>
          </rPr>
          <t xml:space="preserve"> si le changement accepté n'affecte pas les conventions avec le client.
Une Demande de changement qui affecte les conventions avec le client doit être négociée par les deux 
parties (voir GP.2.4).</t>
        </r>
      </is>
    </nc>
  </rcc>
  <rcc rId="10" sId="3">
    <oc r="E20" t="inlineStr">
      <is>
        <t>Compte rendu de réunion [mise à jour]</t>
      </is>
    </oc>
    <nc r="E20" t="inlineStr">
      <is>
        <t>Compte-rendu de réunion [mise à jour]</t>
      </is>
    </nc>
  </rcc>
  <rcc rId="11" sId="3">
    <oc r="D20" t="inlineStr">
      <is>
        <t>Plan de projet
Rapport d'avancement
Plan de projet [suivi]
Registre de correction
Compte rendu de réunion</t>
      </is>
    </oc>
    <nc r="D20" t="inlineStr">
      <is>
        <t>Plan de projet
Rapport d'avancement
Plan de projet [suivi]
Registre de correction
Compte-rendu de réunion</t>
      </is>
    </nc>
  </rcc>
  <rcc rId="12" sId="3">
    <oc r="C24" t="inlineStr">
      <is>
        <r>
          <t>Évaluer l’avancement du</t>
        </r>
        <r>
          <rPr>
            <i/>
            <sz val="11"/>
            <color theme="1"/>
            <rFont val="Calibri"/>
            <family val="2"/>
          </rPr>
          <t xml:space="preserve"> projet</t>
        </r>
        <r>
          <rPr>
            <sz val="11"/>
            <color theme="1"/>
            <rFont val="Calibri"/>
            <family val="2"/>
          </rPr>
          <t xml:space="preserve"> avec le </t>
        </r>
        <r>
          <rPr>
            <i/>
            <sz val="11"/>
            <color theme="1"/>
            <rFont val="Calibri"/>
            <family val="2"/>
          </rPr>
          <t>Plan de projet, comparant:</t>
        </r>
        <r>
          <rPr>
            <sz val="11"/>
            <color theme="1"/>
            <rFont val="Calibri"/>
            <family val="2"/>
          </rPr>
          <t xml:space="preserve">
• Les Tâches actuelles avec </t>
        </r>
        <r>
          <rPr>
            <i/>
            <sz val="11"/>
            <color theme="1"/>
            <rFont val="Calibri"/>
            <family val="2"/>
          </rPr>
          <t>Tâches</t>
        </r>
        <r>
          <rPr>
            <sz val="11"/>
            <color theme="1"/>
            <rFont val="Calibri"/>
            <family val="2"/>
          </rPr>
          <t xml:space="preserve"> planifiées
• Les résultats actuels avec les </t>
        </r>
        <r>
          <rPr>
            <i/>
            <sz val="11"/>
            <color theme="1"/>
            <rFont val="Calibri"/>
            <family val="2"/>
          </rPr>
          <t>Objectifs</t>
        </r>
        <r>
          <rPr>
            <sz val="11"/>
            <color theme="1"/>
            <rFont val="Calibri"/>
            <family val="2"/>
          </rPr>
          <t xml:space="preserve"> du projet
• L'affectation des ressources actuelle avec les </t>
        </r>
        <r>
          <rPr>
            <i/>
            <sz val="11"/>
            <color theme="1"/>
            <rFont val="Calibri"/>
            <family val="2"/>
          </rPr>
          <t>Ressources</t>
        </r>
        <r>
          <rPr>
            <sz val="11"/>
            <color theme="1"/>
            <rFont val="Calibri"/>
            <family val="2"/>
          </rPr>
          <t xml:space="preserve"> planifiés
• Le cout actuel avec les estimations du budget
• Le temps actuel avec le Calendrier
• Le risque actuel avec le risque précédemment identifié</t>
        </r>
      </is>
    </oc>
    <nc r="C24" t="inlineStr">
      <is>
        <r>
          <t>Évaluer l’avancement du</t>
        </r>
        <r>
          <rPr>
            <i/>
            <sz val="11"/>
            <color theme="1"/>
            <rFont val="Calibri"/>
            <family val="2"/>
          </rPr>
          <t xml:space="preserve"> projet</t>
        </r>
        <r>
          <rPr>
            <sz val="11"/>
            <color theme="1"/>
            <rFont val="Calibri"/>
            <family val="2"/>
          </rPr>
          <t xml:space="preserve"> avec le </t>
        </r>
        <r>
          <rPr>
            <i/>
            <sz val="11"/>
            <color theme="1"/>
            <rFont val="Calibri"/>
            <family val="2"/>
          </rPr>
          <t>Plan de projet, comparant:</t>
        </r>
        <r>
          <rPr>
            <sz val="11"/>
            <color theme="1"/>
            <rFont val="Calibri"/>
            <family val="2"/>
          </rPr>
          <t xml:space="preserve">
• Les Tâches actuelles avec les </t>
        </r>
        <r>
          <rPr>
            <i/>
            <sz val="11"/>
            <color theme="1"/>
            <rFont val="Calibri"/>
            <family val="2"/>
          </rPr>
          <t>Tâches</t>
        </r>
        <r>
          <rPr>
            <sz val="11"/>
            <color theme="1"/>
            <rFont val="Calibri"/>
            <family val="2"/>
          </rPr>
          <t xml:space="preserve"> planifiées
• Les résultats actuels avec les </t>
        </r>
        <r>
          <rPr>
            <i/>
            <sz val="11"/>
            <color theme="1"/>
            <rFont val="Calibri"/>
            <family val="2"/>
          </rPr>
          <t>Objectifs</t>
        </r>
        <r>
          <rPr>
            <sz val="11"/>
            <color theme="1"/>
            <rFont val="Calibri"/>
            <family val="2"/>
          </rPr>
          <t xml:space="preserve"> du projet
• L'affectation des ressources actuelles avec les </t>
        </r>
        <r>
          <rPr>
            <i/>
            <sz val="11"/>
            <color theme="1"/>
            <rFont val="Calibri"/>
            <family val="2"/>
          </rPr>
          <t>Ressources</t>
        </r>
        <r>
          <rPr>
            <sz val="11"/>
            <color theme="1"/>
            <rFont val="Calibri"/>
            <family val="2"/>
          </rPr>
          <t xml:space="preserve"> planifiées
• Le cout actuel avec les estimations du budget
• Le temps actuel avec le Calendrier
• Le risque actuel avec le risque précédemment identifié</t>
        </r>
      </is>
    </nc>
  </rcc>
  <rcc rId="13" sId="3">
    <oc r="D9" t="inlineStr">
      <is>
        <t xml:space="preserve">Tâches 
Durée estimée
Rôles et responsabilités de l’équipe de travail
</t>
      </is>
    </oc>
    <nc r="D9" t="inlineStr">
      <is>
        <t xml:space="preserve">Tâches
Durée estimée
Rôles et responsabilités de l’équipe de travail
</t>
      </is>
    </nc>
  </rcc>
  <rcc rId="14" sId="3">
    <oc r="E16" t="inlineStr">
      <is>
        <t xml:space="preserve">Compte rendu de réunion
Plan de projet [accepté]
</t>
      </is>
    </oc>
    <nc r="E16" t="inlineStr">
      <is>
        <t xml:space="preserve">Compte-rendu de réunion
Plan de projet [accepté]
</t>
      </is>
    </nc>
  </rcc>
  <rcc rId="15" sId="3">
    <oc r="E14" t="inlineStr">
      <is>
        <t xml:space="preserve">Plan de projet :
• description de produit,
• porté, 
• objectifs, 
• livrables.
</t>
      </is>
    </oc>
    <nc r="E14" t="inlineStr">
      <is>
        <t xml:space="preserve">Plan de projet :
• description de produit,
• portée, 
• objectifs, 
• livrables.
</t>
      </is>
    </nc>
  </rcc>
  <rcc rId="16" sId="3">
    <oc r="D14" t="inlineStr">
      <is>
        <t xml:space="preserve">Énoncé des travaux :
• description de produit,
• porté, 
• objectifs, 
• livrables.
</t>
      </is>
    </oc>
    <nc r="D14" t="inlineStr">
      <is>
        <t xml:space="preserve">Énoncé des travaux :
• description de produit,
• portée, 
• objectifs, 
• livrables.
</t>
      </is>
    </nc>
  </rcc>
  <rcc rId="17" sId="3">
    <oc r="E27" t="inlineStr">
      <is>
        <t xml:space="preserve">Lettre d’acceptation 
Configuration du logiciel [accepté]
</t>
      </is>
    </oc>
    <nc r="E27" t="inlineStr">
      <is>
        <t xml:space="preserve">Lettre d’acceptation 
Configuration du logiciel [acceptée]
</t>
      </is>
    </nc>
  </rcc>
  <rcc rId="18" sId="3">
    <oc r="D28" t="inlineStr">
      <is>
        <t xml:space="preserve">Configuration du logiciel [accepté]
Dépôt de référence du projet
</t>
      </is>
    </oc>
    <nc r="D28" t="inlineStr">
      <is>
        <t xml:space="preserve">Configuration du logiciel [acceptée]
Dépôt de référence du projet
</t>
      </is>
    </nc>
  </rcc>
  <rcc rId="19" sId="5">
    <oc r="C4" t="inlineStr">
      <is>
        <t>1) Connaissance des processus du client et habileté d'expliquer les exigences du client.
2) Le représentant du client doit avoir l'autorité d'approuver les exigences et les changements.
3) Le client inclue les réprésentants afin d'assurer que l'environnement opérationnel est adressé.
4) Connaissance et expertise dans le domaine du logiciel.</t>
      </is>
    </oc>
    <nc r="C4" t="inlineStr">
      <is>
        <t>1) Connaissance des processus du client et habileté d'expliquer les exigences du client.
2) Le représentant du client doit avoir l'autorité d'approuver les exigences et les changements.
3) Le client inclut les représentants afin d'assurer que l'environnement opérationnel est adressé.
4) Connaissance et expertise dans le domaine du logiciel.</t>
      </is>
    </nc>
  </rcc>
  <rcc rId="20" sId="5">
    <oc r="C3" t="inlineStr">
      <is>
        <t>1) Connaissance et expertise, de spécification et d'analyse des exigences.
2) Connaissance en conception d'interface usager et des critères ergonomiques.
3) Connaissance des techniques de révision et expérience de développement de logiciel et de maintenance.</t>
      </is>
    </oc>
    <nc r="C3" t="inlineStr">
      <is>
        <t>1) Connaissance et expertise, de la spécification et de l'analyse des exigences.
2) Connaissance en conception d'interface usager et des critères ergonomiques.
3) Connaissance des techniques de révision et expérience de développement de logiciel et de maintenance.</t>
      </is>
    </nc>
  </rcc>
  <rcc rId="21" sId="5">
    <oc r="C7" t="inlineStr">
      <is>
        <t>Aptitude de diriger avec expérience à prendre des décisions, planifier, gérer le personnel, déléguer et superviser dans un projet de développement de logiciel.</t>
      </is>
    </oc>
    <nc r="C7" t="inlineStr">
      <is>
        <t>Aptitude à diriger avec expérience à prendre des décisions, planifier, gérer le personnel, déléguer et superviser dans un projet de développement de logiciel.</t>
      </is>
    </nc>
  </rcc>
  <rcc rId="22" sId="5">
    <oc r="C5" t="inlineStr">
      <is>
        <t>1) Connaissance et expertise dans les composants du logiciel et la conception de l'architecture.
2) Connaissance des techniques de révision et expertise dans le développement de logiciel et de maintenance.
3) Connaissance des techniques de révision et expertise dans le développement de logiciel et de maintenance.
4) Connaissance et expertise dans la planification et la performance d'intégration et des tests de système.</t>
      </is>
    </oc>
    <nc r="C5" t="inlineStr">
      <is>
        <t>1) Connaissance et expertise dans les composants du logiciel et la conception de l'architecture.
2) Connaissance des techniques de révision et expertise dans le développement de logiciel et de maintenance.
3) Connaissance et expertise dans la planification et la performance d'intégration et des tests de système.</t>
      </is>
    </nc>
  </rcc>
  <rcc rId="23" sId="5">
    <oc r="C6" t="inlineStr">
      <is>
        <t>1) Connaissance et/ou expertise en programmation, intégration et test unitaire.
2) Connaissance des techniques de révision et expertise dans le développement de logiciel et de maintenance.
3) Connaissance des techniques de révision et expertise dans le développement de logiciel et de maintenance.</t>
      </is>
    </oc>
    <nc r="C6" t="inlineStr">
      <is>
        <t>1) Connaissance et/ou expertise en programmation, intégration et test unitaire.
2) Connaissance des techniques de révision et expertise dans le développement de logiciel et de maintenance.</t>
      </is>
    </nc>
  </rcc>
  <rcc rId="24" sId="3">
    <oc r="C5" t="inlineStr">
      <is>
        <r>
          <t xml:space="preserve">Identifier les </t>
        </r>
        <r>
          <rPr>
            <i/>
            <sz val="11"/>
            <color theme="1"/>
            <rFont val="Calibri"/>
            <family val="2"/>
          </rPr>
          <t>Tâches</t>
        </r>
        <r>
          <rPr>
            <sz val="11"/>
            <color theme="1"/>
            <rFont val="Calibri"/>
            <family val="2"/>
          </rPr>
          <t xml:space="preserve"> spécifique à accomplir afin de produire les </t>
        </r>
        <r>
          <rPr>
            <i/>
            <sz val="11"/>
            <color theme="1"/>
            <rFont val="Calibri"/>
            <family val="2"/>
          </rPr>
          <t>Livrables</t>
        </r>
        <r>
          <rPr>
            <sz val="11"/>
            <color theme="1"/>
            <rFont val="Calibri"/>
            <family val="2"/>
          </rPr>
          <t xml:space="preserve"> attendus et les composants logiciels identifiés dans l’</t>
        </r>
        <r>
          <rPr>
            <i/>
            <sz val="11"/>
            <color theme="1"/>
            <rFont val="Calibri"/>
            <family val="2"/>
          </rPr>
          <t>Énoncé des travaux.</t>
        </r>
      </is>
    </oc>
    <nc r="C5" t="inlineStr">
      <is>
        <r>
          <t xml:space="preserve">Identifier les </t>
        </r>
        <r>
          <rPr>
            <i/>
            <sz val="11"/>
            <color theme="1"/>
            <rFont val="Calibri"/>
            <family val="2"/>
          </rPr>
          <t>Tâches</t>
        </r>
        <r>
          <rPr>
            <sz val="11"/>
            <color theme="1"/>
            <rFont val="Calibri"/>
            <family val="2"/>
          </rPr>
          <t xml:space="preserve"> spécifiques à accomplir afin de produire les </t>
        </r>
        <r>
          <rPr>
            <i/>
            <sz val="11"/>
            <color theme="1"/>
            <rFont val="Calibri"/>
            <family val="2"/>
          </rPr>
          <t>Livrables</t>
        </r>
        <r>
          <rPr>
            <sz val="11"/>
            <color theme="1"/>
            <rFont val="Calibri"/>
            <family val="2"/>
          </rPr>
          <t xml:space="preserve"> attendus et les composants logiciels identifiés dans l’</t>
        </r>
        <r>
          <rPr>
            <i/>
            <sz val="11"/>
            <color theme="1"/>
            <rFont val="Calibri"/>
            <family val="2"/>
          </rPr>
          <t>Énoncé des travaux.</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928D303-9C9A-45BF-A525-C4F4B04F0A57}" action="delete"/>
  <rdn rId="0" localSheetId="4" customView="1" name="Z_C928D303_9C9A_45BF_A525_C4F4B04F0A57_.wvu.PrintTitles" hidden="1" oldHidden="1">
    <formula>'Tableau Implémentation (SI)'!$1:$2</formula>
    <oldFormula>'Tableau Implémentation (SI)'!$1:$2</oldFormula>
  </rdn>
  <rdn rId="0" localSheetId="5" customView="1" name="Z_C928D303_9C9A_45BF_A525_C4F4B04F0A57_.wvu.PrintTitles" hidden="1" oldHidden="1">
    <formula>'Tableau rôles'!$1:$2</formula>
    <oldFormula>'Tableau rôles'!$1:$2</oldFormula>
  </rdn>
  <rdn rId="0" localSheetId="6" customView="1" name="Z_C928D303_9C9A_45BF_A525_C4F4B04F0A57_.wvu.PrintArea" hidden="1" oldHidden="1">
    <formula>'GP1-Planification du projet'!$A$1:$J$17</formula>
    <oldFormula>'GP1-Planification du projet'!$A$1:$J$17</oldFormula>
  </rdn>
  <rdn rId="0" localSheetId="6" customView="1" name="Z_C928D303_9C9A_45BF_A525_C4F4B04F0A57_.wvu.PrintTitles" hidden="1" oldHidden="1">
    <formula>'GP1-Planification du projet'!$1:$2</formula>
    <oldFormula>'GP1-Planification du projet'!$1:$2</oldFormula>
  </rdn>
  <rcv guid="{C928D303-9C9A-45BF-A525-C4F4B04F0A5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4">
    <oc r="E7" t="inlineStr">
      <is>
        <t>Résultats de vérification
Spécifications d'exigences [vérifiés]
Demande de changement [inititiée]</t>
      </is>
    </oc>
    <nc r="E7" t="inlineStr">
      <is>
        <t>Résultats de vérification
Spécifications d'exigences [vérifiées]
Demande de changement [inititiée]</t>
      </is>
    </nc>
  </rcc>
  <rcc rId="30" sId="4">
    <oc r="C10" t="inlineStr">
      <is>
        <t>Vérification du document d'utilisateurs du logiciel.
-Vérifier la consistance du document d'utilisateurs du logiciel avec les spécifications d'exigences. Les résultats trouvés sont documentés dans les résultats de vérification et les corrections sont faites jusqu'à ce que le document soit approuvé par l'AN. Si des changements significatifs sont requis, une demande de changement est initiée. (optionnel)</t>
      </is>
    </oc>
    <nc r="C10" t="inlineStr">
      <is>
        <t>Vérification du document d'utilisateur du logiciel.
-Vérifier la consistance du document d'utilisateurs du logiciel avec les spécifications d'exigences. Les résultats trouvés sont documentés dans les résultats de vérification et les corrections sont faites jusqu'à ce que le document soit approuvé par l'AN. Si des changements significatifs sont requis, une demande de changement est initiée. (optionnel)</t>
      </is>
    </nc>
  </rcc>
  <rcc rId="31" sId="4">
    <oc r="C11" t="inlineStr">
      <is>
        <t>Incorporer les spécifications d'exigences et le document d'utilisateurs* du logiciel à la configuration du logiciel dans un "baseline".
* (optionnel)</t>
      </is>
    </oc>
    <nc r="C11" t="inlineStr">
      <is>
        <t>Incorporer les spécifications d'exigences et le document d'utilisateur* du logiciel à la configuration du logiciel dans un "baseline".
* (optionnel)</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4">
    <oc r="E24" t="inlineStr">
      <is>
        <r>
          <t xml:space="preserve">Composants du logiciel </t>
        </r>
        <r>
          <rPr>
            <i/>
            <sz val="11"/>
            <rFont val="Calibri"/>
            <family val="2"/>
          </rPr>
          <t>[corrigé]</t>
        </r>
      </is>
    </oc>
    <nc r="E24" t="inlineStr">
      <is>
        <r>
          <t xml:space="preserve">Composants du logiciel </t>
        </r>
        <r>
          <rPr>
            <i/>
            <sz val="11"/>
            <rFont val="Calibri"/>
            <family val="2"/>
          </rPr>
          <t>[corrigés]</t>
        </r>
      </is>
    </nc>
  </rcc>
  <rcc rId="33" sId="4">
    <oc r="C30" t="inlineStr">
      <is>
        <t>Exécuter les tests en utilisant les cas et les procèdures de test pour l'intégration et documenter les résultats dans un rapport de test.</t>
      </is>
    </oc>
    <nc r="C30" t="inlineStr">
      <is>
        <t>Exécuter les tests en utilisant les cas et les procédures de test pour l'intégration et documenter les résultats dans un rapport de test.</t>
      </is>
    </nc>
  </rcc>
  <rcc rId="34" sId="4">
    <oc r="C35" t="inlineStr">
      <is>
        <t>Documenter le document d'utilisateurs du logiciel ou mettre à jour le document actuel, si approprié.</t>
      </is>
    </oc>
    <nc r="C35" t="inlineStr">
      <is>
        <t>Documenter le document d'utilisateur du logiciel ou mettre à jour le document actuel, si approprié.</t>
      </is>
    </nc>
  </rcc>
  <rcc rId="35" sId="4">
    <oc r="C36" t="inlineStr">
      <is>
        <t>Vérification du document d'utilisateur du logiciel, si approprié.
-Vérifier la consistance du document d'utilisateurs du logiciel avec le logiciel. Les résultats trouvés sont documentés dans les résultats de vérification et les corrections sont faites jusqu'à ce que le document soit approuvé par l'AN.</t>
      </is>
    </oc>
    <nc r="C36" t="inlineStr">
      <is>
        <t>Vérification du document d'utilisateur du logiciel, si approprié.
-Vérifier la consistance du document d'utilisateur du logiciel avec le logiciel. Les résultats trouvés sont documentés dans les résultats de vérification et les corrections sont faites jusqu'à ce que le document soit approuvé par l'AN.</t>
      </is>
    </nc>
  </rcc>
  <rcc rId="36" sId="4">
    <oc r="C37" t="inlineStr">
      <is>
        <r>
          <t xml:space="preserve">Incorporer le logiciel, le registre de traçabilité, le rapport de test, le guide d'opération du produit et le document d'utilisateurs du logiciel à la configuration du logiciel en tant que </t>
        </r>
        <r>
          <rPr>
            <sz val="11"/>
            <color indexed="10"/>
            <rFont val="Calibri"/>
            <family val="2"/>
          </rPr>
          <t>"baseline"</t>
        </r>
        <r>
          <rPr>
            <sz val="11"/>
            <color indexed="8"/>
            <rFont val="Calibri"/>
            <family val="2"/>
          </rPr>
          <t>.</t>
        </r>
      </is>
    </oc>
    <nc r="C37" t="inlineStr">
      <is>
        <r>
          <t xml:space="preserve">Incorporer le logiciel, le registre de traçabilité, le rapport de test, le guide d'opération du produit et le document d'utilisateur du logiciel à la configuration du logiciel en tant que </t>
        </r>
        <r>
          <rPr>
            <sz val="11"/>
            <color indexed="10"/>
            <rFont val="Calibri"/>
            <family val="2"/>
          </rPr>
          <t>"baseline"</t>
        </r>
        <r>
          <rPr>
            <sz val="11"/>
            <color indexed="8"/>
            <rFont val="Calibri"/>
            <family val="2"/>
          </rPr>
          <t>.</t>
        </r>
      </is>
    </nc>
  </rcc>
  <rcc rId="37" sId="4">
    <oc r="C28" t="inlineStr">
      <is>
        <t>Comprendre les cas d'utilisation et les procèdures de test.
-Établir ou mettre à jour l'environnement test.</t>
      </is>
    </oc>
    <nc r="C28" t="inlineStr">
      <is>
        <t>Comprendre les cas et les procédures de test.
-Établir ou mettre à jour l'environnement test.</t>
      </is>
    </nc>
  </rcc>
  <rcc rId="38" sId="4">
    <oc r="C29" t="inlineStr">
      <is>
        <t>Intégrer le logiciel en utilisant les composants du logiciel et définir ou mettre à jour les cas d'utilisation et les procèdures de test pour l'intégration.</t>
      </is>
    </oc>
    <nc r="C29" t="inlineStr">
      <is>
        <t>Intégrer le logiciel en utilisant les composants du logiciel et définir ou mettre à jour les cas et les procédures de test pour l'intégration.</t>
      </is>
    </nc>
  </rcc>
  <rcc rId="39" sId="4">
    <oc r="E19" t="inlineStr">
      <is>
        <r>
          <t xml:space="preserve">Configuration du logiciel
Conception du logiciel [vérifiée, </t>
        </r>
        <r>
          <rPr>
            <i/>
            <sz val="11"/>
            <color indexed="10"/>
            <rFont val="Calibri"/>
            <family val="2"/>
          </rPr>
          <t>"baselined"</t>
        </r>
        <r>
          <rPr>
            <i/>
            <sz val="11"/>
            <color indexed="8"/>
            <rFont val="Calibri"/>
            <family val="2"/>
          </rPr>
          <t xml:space="preserve">]
</t>
        </r>
        <r>
          <rPr>
            <i/>
            <sz val="11"/>
            <color indexed="10"/>
            <rFont val="Calibri"/>
            <family val="2"/>
          </rPr>
          <t>Cas et procédures de test</t>
        </r>
        <r>
          <rPr>
            <i/>
            <sz val="11"/>
            <color indexed="8"/>
            <rFont val="Calibri"/>
            <family val="2"/>
          </rPr>
          <t xml:space="preserve"> [vérifié]
Registre de traçabilité [vérifié, </t>
        </r>
        <r>
          <rPr>
            <i/>
            <sz val="11"/>
            <color indexed="10"/>
            <rFont val="Calibri"/>
            <family val="2"/>
          </rPr>
          <t>"baselined"</t>
        </r>
        <r>
          <rPr>
            <i/>
            <sz val="11"/>
            <color indexed="8"/>
            <rFont val="Calibri"/>
            <family val="2"/>
          </rPr>
          <t>]</t>
        </r>
      </is>
    </oc>
    <nc r="E19" t="inlineStr">
      <is>
        <r>
          <t xml:space="preserve">Configuration du logiciel
Conception du logiciel [vérifiée, </t>
        </r>
        <r>
          <rPr>
            <i/>
            <sz val="11"/>
            <color indexed="10"/>
            <rFont val="Calibri"/>
            <family val="2"/>
          </rPr>
          <t>"baselined"</t>
        </r>
        <r>
          <rPr>
            <i/>
            <sz val="11"/>
            <color indexed="8"/>
            <rFont val="Calibri"/>
            <family val="2"/>
          </rPr>
          <t xml:space="preserve">]
</t>
        </r>
        <r>
          <rPr>
            <i/>
            <sz val="11"/>
            <color indexed="10"/>
            <rFont val="Calibri"/>
            <family val="2"/>
          </rPr>
          <t>Cas et procédures de test</t>
        </r>
        <r>
          <rPr>
            <i/>
            <sz val="11"/>
            <color indexed="8"/>
            <rFont val="Calibri"/>
            <family val="2"/>
          </rPr>
          <t xml:space="preserve"> [vérifié, </t>
        </r>
        <r>
          <rPr>
            <i/>
            <sz val="11"/>
            <color rgb="FFFF0000"/>
            <rFont val="Calibri"/>
            <family val="2"/>
          </rPr>
          <t>"baselined"</t>
        </r>
        <r>
          <rPr>
            <i/>
            <sz val="11"/>
            <color indexed="8"/>
            <rFont val="Calibri"/>
            <family val="2"/>
          </rPr>
          <t xml:space="preserve">]
Registre de traçabilité [vérifié, </t>
        </r>
        <r>
          <rPr>
            <i/>
            <sz val="11"/>
            <color indexed="10"/>
            <rFont val="Calibri"/>
            <family val="2"/>
          </rPr>
          <t>"baselined"</t>
        </r>
        <r>
          <rPr>
            <i/>
            <sz val="11"/>
            <color indexed="8"/>
            <rFont val="Calibri"/>
            <family val="2"/>
          </rPr>
          <t>]</t>
        </r>
      </is>
    </nc>
  </rcc>
</revisions>
</file>

<file path=xl/revisions/userNames1.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7" workbookViewId="0">
      <selection activeCell="B18" sqref="B18"/>
    </sheetView>
  </sheetViews>
  <sheetFormatPr baseColWidth="10" defaultColWidth="8.85546875" defaultRowHeight="15"/>
  <cols>
    <col min="1" max="1" width="32.42578125" customWidth="1"/>
    <col min="2" max="2" width="11.28515625" customWidth="1"/>
    <col min="3" max="3" width="14.42578125" customWidth="1"/>
    <col min="4" max="4" width="51.28515625" customWidth="1"/>
    <col min="8" max="8" width="11.85546875" customWidth="1"/>
  </cols>
  <sheetData>
    <row r="1" spans="1:8" ht="15.75">
      <c r="A1" s="126"/>
      <c r="B1" s="126"/>
      <c r="C1" s="126"/>
      <c r="D1" s="126"/>
      <c r="E1" s="217" t="s">
        <v>146</v>
      </c>
      <c r="F1" s="218"/>
      <c r="G1" s="218"/>
      <c r="H1" s="218"/>
    </row>
    <row r="2" spans="1:8" ht="30">
      <c r="A2" s="127" t="s">
        <v>147</v>
      </c>
      <c r="B2" s="128" t="s">
        <v>148</v>
      </c>
      <c r="C2" s="129" t="s">
        <v>167</v>
      </c>
      <c r="D2" s="130" t="s">
        <v>149</v>
      </c>
      <c r="E2" s="130" t="s">
        <v>144</v>
      </c>
      <c r="F2" s="130" t="s">
        <v>143</v>
      </c>
      <c r="G2" s="131" t="s">
        <v>145</v>
      </c>
      <c r="H2" s="128" t="s">
        <v>150</v>
      </c>
    </row>
    <row r="3" spans="1:8">
      <c r="A3" s="134" t="s">
        <v>151</v>
      </c>
      <c r="B3" s="132"/>
      <c r="C3" s="132"/>
      <c r="D3" s="133"/>
      <c r="E3" s="133"/>
      <c r="F3" s="133"/>
      <c r="G3" s="133"/>
      <c r="H3" s="133"/>
    </row>
    <row r="4" spans="1:8">
      <c r="A4" s="46"/>
      <c r="B4" s="146">
        <f>(E4+(G4*0.5))/SUM(E4:G4)</f>
        <v>0.5</v>
      </c>
      <c r="C4" s="146">
        <f>(E4+(G4*0.5))/SUM($E$8:$G$8,$E$16:$G$16)</f>
        <v>0.13636363636363635</v>
      </c>
      <c r="D4" s="125" t="str">
        <f>'Tableau Gestion de projet (PM)'!A3</f>
        <v>GP1-Planification du projet</v>
      </c>
      <c r="E4" s="40">
        <f>COUNTIF('Tableau Gestion de projet (PM)'!$M3:$M17,Extra!A$2)</f>
        <v>0</v>
      </c>
      <c r="F4" s="40">
        <f>COUNTIF('Tableau Gestion de projet (PM)'!$M3:$M17,Extra!B$2)</f>
        <v>0</v>
      </c>
      <c r="G4" s="40">
        <f>COUNTIF('Tableau Gestion de projet (PM)'!$M3:$M17,Extra!C$2)</f>
        <v>9</v>
      </c>
      <c r="H4" s="40">
        <f>SUM(E4:G4)</f>
        <v>9</v>
      </c>
    </row>
    <row r="5" spans="1:8">
      <c r="A5" s="46"/>
      <c r="B5" s="146">
        <f t="shared" ref="B5:B7" si="0">(E5+(G5*0.5))/SUM(E5:G5)</f>
        <v>0.5</v>
      </c>
      <c r="C5" s="146">
        <f t="shared" ref="C5:C7" si="1">(E5+(G5*0.5))/SUM($E$8:$G$8,$E$16:$G$16)</f>
        <v>3.0303030303030304E-2</v>
      </c>
      <c r="D5" s="125" t="str">
        <f>'Tableau Gestion de projet (PM)'!A18</f>
        <v>GP2-Exécution du Plan de projet</v>
      </c>
      <c r="E5" s="40">
        <f>COUNTIF('Tableau Gestion de projet (PM)'!$M18:$M23,Extra!A$2)</f>
        <v>0</v>
      </c>
      <c r="F5" s="40">
        <f>COUNTIF('Tableau Gestion de projet (PM)'!$M18:$M23,Extra!B$2)</f>
        <v>0</v>
      </c>
      <c r="G5" s="40">
        <f>COUNTIF('Tableau Gestion de projet (PM)'!$M18:$M23,Extra!C$2)</f>
        <v>2</v>
      </c>
      <c r="H5" s="40">
        <f t="shared" ref="H5:H16" si="2">SUM(E5:G5)</f>
        <v>2</v>
      </c>
    </row>
    <row r="6" spans="1:8">
      <c r="A6" s="46"/>
      <c r="B6" s="146">
        <f t="shared" si="0"/>
        <v>0.5</v>
      </c>
      <c r="C6" s="146">
        <f t="shared" si="1"/>
        <v>3.0303030303030304E-2</v>
      </c>
      <c r="D6" s="125" t="str">
        <f>'Tableau Gestion de projet (PM)'!A24</f>
        <v>GP3-Évaluation et contrôle du projet</v>
      </c>
      <c r="E6" s="40">
        <f>COUNTIF('Tableau Gestion de projet (PM)'!$M24:$M26,Extra!A$2)</f>
        <v>0</v>
      </c>
      <c r="F6" s="40">
        <f>COUNTIF('Tableau Gestion de projet (PM)'!$M24:$M26,Extra!B$2)</f>
        <v>0</v>
      </c>
      <c r="G6" s="40">
        <f>COUNTIF('Tableau Gestion de projet (PM)'!$M24:$M26,Extra!C$2)</f>
        <v>2</v>
      </c>
      <c r="H6" s="40">
        <f t="shared" si="2"/>
        <v>2</v>
      </c>
    </row>
    <row r="7" spans="1:8">
      <c r="A7" s="46"/>
      <c r="B7" s="146">
        <f t="shared" si="0"/>
        <v>0.5</v>
      </c>
      <c r="C7" s="146">
        <f t="shared" si="1"/>
        <v>3.0303030303030304E-2</v>
      </c>
      <c r="D7" s="125" t="str">
        <f>'Tableau Gestion de projet (PM)'!A27</f>
        <v>GP4-Clôture du projet</v>
      </c>
      <c r="E7" s="40">
        <f>COUNTIF('Tableau Gestion de projet (PM)'!$M27:$M28,Extra!A$2)</f>
        <v>0</v>
      </c>
      <c r="F7" s="40">
        <f>COUNTIF('Tableau Gestion de projet (PM)'!$M27:$M28,Extra!B$2)</f>
        <v>0</v>
      </c>
      <c r="G7" s="40">
        <f>COUNTIF('Tableau Gestion de projet (PM)'!$M27:$M28,Extra!C$2)</f>
        <v>2</v>
      </c>
      <c r="H7" s="40">
        <f t="shared" si="2"/>
        <v>2</v>
      </c>
    </row>
    <row r="8" spans="1:8">
      <c r="A8" s="47" t="s">
        <v>152</v>
      </c>
      <c r="B8" s="147">
        <f>AVERAGE(B4:B7)</f>
        <v>0.5</v>
      </c>
      <c r="C8" s="147"/>
      <c r="D8" s="43"/>
      <c r="E8" s="42">
        <f>SUM(E4:E7)</f>
        <v>0</v>
      </c>
      <c r="F8" s="42">
        <f t="shared" ref="F8:G8" si="3">SUM(F4:F7)</f>
        <v>0</v>
      </c>
      <c r="G8" s="42">
        <f t="shared" si="3"/>
        <v>15</v>
      </c>
      <c r="H8" s="42">
        <f t="shared" si="2"/>
        <v>15</v>
      </c>
    </row>
    <row r="9" spans="1:8">
      <c r="A9" s="49" t="s">
        <v>153</v>
      </c>
      <c r="B9" s="148"/>
      <c r="C9" s="149"/>
      <c r="D9" s="51"/>
      <c r="E9" s="50"/>
      <c r="F9" s="50"/>
      <c r="G9" s="50"/>
      <c r="H9" s="50"/>
    </row>
    <row r="10" spans="1:8">
      <c r="A10" s="46"/>
      <c r="B10" s="150">
        <f>(E10+(G10*0.5))/SUM(E10:G10)</f>
        <v>0.5</v>
      </c>
      <c r="C10" s="150">
        <f>(E10+(G10*0.5))/SUM($E$8:$G$8,$E$16:$G$16)</f>
        <v>3.0303030303030304E-2</v>
      </c>
      <c r="D10" s="124" t="str">
        <f>'Tableau Implémentation (SI)'!A3</f>
        <v>SI1-Initiation de l'implantation du logiciel</v>
      </c>
      <c r="E10" s="40">
        <f>COUNTIF('Tableau Implémentation (SI)'!$M2:$M4,Extra!A$2)</f>
        <v>0</v>
      </c>
      <c r="F10" s="40">
        <f>COUNTIF('Tableau Implémentation (SI)'!$M2:$M4,Extra!B$2)</f>
        <v>0</v>
      </c>
      <c r="G10" s="40">
        <f>COUNTIF('Tableau Implémentation (SI)'!$M2:$M4,Extra!C$2)</f>
        <v>2</v>
      </c>
      <c r="H10" s="40">
        <f t="shared" si="2"/>
        <v>2</v>
      </c>
    </row>
    <row r="11" spans="1:8">
      <c r="A11" s="46"/>
      <c r="B11" s="150">
        <f t="shared" ref="B11:B15" si="4">(E11+(G11*0.5))/SUM(E11:G11)</f>
        <v>0.5</v>
      </c>
      <c r="C11" s="150">
        <f t="shared" ref="C11:C15" si="5">(E11+(G11*0.5))/SUM($E$8:$G$8,$E$16:$G$16)</f>
        <v>3.0303030303030304E-2</v>
      </c>
      <c r="D11" s="124" t="str">
        <f>'Tableau Implémentation (SI)'!A5</f>
        <v>SI2-Analyse des exigences du logiciel</v>
      </c>
      <c r="E11" s="40">
        <f>COUNTIF('Tableau Implémentation (SI)'!$M5:$M11,Extra!A$2)</f>
        <v>0</v>
      </c>
      <c r="F11" s="40">
        <f>COUNTIF('Tableau Implémentation (SI)'!$M5:$M11,Extra!B$2)</f>
        <v>0</v>
      </c>
      <c r="G11" s="40">
        <f>COUNTIF('Tableau Implémentation (SI)'!$M5:$M11,Extra!C$2)</f>
        <v>2</v>
      </c>
      <c r="H11" s="40">
        <f t="shared" si="2"/>
        <v>2</v>
      </c>
    </row>
    <row r="12" spans="1:8">
      <c r="A12" s="46"/>
      <c r="B12" s="150">
        <f t="shared" si="4"/>
        <v>0.5</v>
      </c>
      <c r="C12" s="150">
        <f t="shared" si="5"/>
        <v>3.0303030303030304E-2</v>
      </c>
      <c r="D12" s="124" t="str">
        <f>'Tableau Implémentation (SI)'!A12</f>
        <v>SI3-Architecture et conception détaillée du logiciel</v>
      </c>
      <c r="E12" s="40">
        <f>COUNTIF('Tableau Implémentation (SI)'!$M12:$M19,Extra!A$2)</f>
        <v>0</v>
      </c>
      <c r="F12" s="40">
        <f>COUNTIF('Tableau Implémentation (SI)'!$M12:$M19,Extra!B$2)</f>
        <v>0</v>
      </c>
      <c r="G12" s="40">
        <f>COUNTIF('Tableau Implémentation (SI)'!$M12:$M19,Extra!C$2)</f>
        <v>2</v>
      </c>
      <c r="H12" s="40">
        <f t="shared" si="2"/>
        <v>2</v>
      </c>
    </row>
    <row r="13" spans="1:8">
      <c r="A13" s="46"/>
      <c r="B13" s="150">
        <f t="shared" si="4"/>
        <v>0.5</v>
      </c>
      <c r="C13" s="150">
        <f t="shared" si="5"/>
        <v>6.0606060606060608E-2</v>
      </c>
      <c r="D13" s="124" t="str">
        <f>'Tableau Implémentation (SI)'!A20</f>
        <v>SI4-Réalisation du logiciel</v>
      </c>
      <c r="E13" s="40">
        <f>COUNTIF('Tableau Implémentation (SI)'!$M20:$M26,Extra!A$2)</f>
        <v>0</v>
      </c>
      <c r="F13" s="40">
        <f>COUNTIF('Tableau Implémentation (SI)'!$M20:$M26,Extra!B$2)</f>
        <v>0</v>
      </c>
      <c r="G13" s="40">
        <f>COUNTIF('Tableau Implémentation (SI)'!$M20:$M26,Extra!C$2)</f>
        <v>4</v>
      </c>
      <c r="H13" s="40">
        <f t="shared" si="2"/>
        <v>4</v>
      </c>
    </row>
    <row r="14" spans="1:8">
      <c r="A14" s="46"/>
      <c r="B14" s="150">
        <f t="shared" si="4"/>
        <v>0.5</v>
      </c>
      <c r="C14" s="150">
        <f t="shared" si="5"/>
        <v>9.0909090909090912E-2</v>
      </c>
      <c r="D14" s="124" t="str">
        <f>'Tableau Implémentation (SI)'!A27</f>
        <v>SI5-Test et intégration du logiciel</v>
      </c>
      <c r="E14" s="40">
        <f>COUNTIF('Tableau Implémentation (SI)'!$M27:$M37,Extra!A$2)</f>
        <v>0</v>
      </c>
      <c r="F14" s="40">
        <f>COUNTIF('Tableau Implémentation (SI)'!$M27:$M37,Extra!B$2)</f>
        <v>0</v>
      </c>
      <c r="G14" s="40">
        <f>COUNTIF('Tableau Implémentation (SI)'!$M27:$M37,Extra!C$2)</f>
        <v>6</v>
      </c>
      <c r="H14" s="40">
        <f t="shared" si="2"/>
        <v>6</v>
      </c>
    </row>
    <row r="15" spans="1:8">
      <c r="A15" s="46"/>
      <c r="B15" s="150">
        <f t="shared" si="4"/>
        <v>0.5</v>
      </c>
      <c r="C15" s="150">
        <f t="shared" si="5"/>
        <v>3.0303030303030304E-2</v>
      </c>
      <c r="D15" s="124" t="str">
        <f>'Tableau Implémentation (SI)'!A38</f>
        <v>SI6-Livraison du produit</v>
      </c>
      <c r="E15" s="40">
        <f>COUNTIF('Tableau Implémentation (SI)'!$M38:$M43,Extra!A$2)</f>
        <v>0</v>
      </c>
      <c r="F15" s="40">
        <f>COUNTIF('Tableau Implémentation (SI)'!$M38:$M43,Extra!B$2)</f>
        <v>0</v>
      </c>
      <c r="G15" s="40">
        <f>COUNTIF('Tableau Implémentation (SI)'!$M38:$M43,Extra!C$2)</f>
        <v>2</v>
      </c>
      <c r="H15" s="61">
        <f t="shared" si="2"/>
        <v>2</v>
      </c>
    </row>
    <row r="16" spans="1:8">
      <c r="A16" s="47" t="s">
        <v>152</v>
      </c>
      <c r="B16" s="147">
        <f>AVERAGE(B10:B15)</f>
        <v>0.5</v>
      </c>
      <c r="C16" s="147"/>
      <c r="D16" s="43"/>
      <c r="E16" s="42">
        <f>SUM(E10:E15)</f>
        <v>0</v>
      </c>
      <c r="F16" s="42">
        <f t="shared" ref="F16:G16" si="6">SUM(F10:F15)</f>
        <v>0</v>
      </c>
      <c r="G16" s="42">
        <f t="shared" si="6"/>
        <v>18</v>
      </c>
      <c r="H16" s="61">
        <f t="shared" si="2"/>
        <v>18</v>
      </c>
    </row>
    <row r="17" spans="1:8">
      <c r="A17" s="155" t="s">
        <v>154</v>
      </c>
      <c r="B17" s="156"/>
      <c r="C17" s="147">
        <f>(SUM(F8,F16)+(SUM(G8,G16)*0.5))/SUM(H8,H16)</f>
        <v>0.5</v>
      </c>
      <c r="D17" s="156"/>
      <c r="E17" s="156"/>
      <c r="F17" s="156"/>
      <c r="G17" s="156"/>
      <c r="H17" s="156"/>
    </row>
    <row r="18" spans="1:8" ht="15.75" thickBot="1">
      <c r="A18" s="48" t="s">
        <v>184</v>
      </c>
      <c r="B18" s="154">
        <f>AVERAGE(B4:B7,B10:B15)</f>
        <v>0.5</v>
      </c>
      <c r="C18" s="154"/>
      <c r="D18" s="41"/>
      <c r="E18" s="41"/>
      <c r="F18" s="41"/>
      <c r="G18" s="41"/>
      <c r="H18" s="41"/>
    </row>
    <row r="23" spans="1:8">
      <c r="B23" s="39"/>
    </row>
  </sheetData>
  <customSheetViews>
    <customSheetView guid="{C928D303-9C9A-45BF-A525-C4F4B04F0A57}" topLeftCell="A17">
      <selection activeCell="B18" sqref="B18"/>
      <pageMargins left="0.7" right="0.7" top="0.75" bottom="0.75" header="0.3" footer="0.3"/>
    </customSheetView>
  </customSheetViews>
  <mergeCells count="1">
    <mergeCell ref="E1:H1"/>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F1" sqref="F1:J2"/>
    </sheetView>
  </sheetViews>
  <sheetFormatPr baseColWidth="10" defaultColWidth="9.140625" defaultRowHeight="15"/>
  <cols>
    <col min="2" max="2" width="36.42578125" customWidth="1"/>
    <col min="3" max="3" width="31.140625" customWidth="1"/>
    <col min="4" max="4" width="17.42578125" customWidth="1"/>
    <col min="5" max="5" width="12.28515625" bestFit="1" customWidth="1"/>
    <col min="6" max="6" width="13.7109375" customWidth="1"/>
    <col min="10" max="10" width="20.140625" customWidth="1"/>
    <col min="12" max="24" width="9.140625" style="82"/>
  </cols>
  <sheetData>
    <row r="1" spans="1:24" ht="21.75" customHeight="1" thickBot="1">
      <c r="A1" s="256" t="str">
        <f>'Tableau Implémentation (SI)'!A3</f>
        <v>SI1-Initiation de l'implantation du logiciel</v>
      </c>
      <c r="B1" s="257"/>
      <c r="C1" s="257"/>
      <c r="D1" s="257"/>
      <c r="E1" s="258"/>
      <c r="F1" s="256" t="str">
        <f>Extra!$A$13</f>
        <v>Votre petite organisation</v>
      </c>
      <c r="G1" s="257"/>
      <c r="H1" s="257"/>
      <c r="I1" s="257"/>
      <c r="J1" s="258"/>
      <c r="K1" s="82"/>
      <c r="L1" s="262"/>
      <c r="M1" s="262"/>
      <c r="N1" s="262"/>
      <c r="O1" s="262"/>
      <c r="P1" s="262"/>
      <c r="Q1" s="262"/>
      <c r="R1" s="262"/>
      <c r="S1" s="262"/>
      <c r="T1" s="262"/>
      <c r="U1" s="262"/>
      <c r="V1" s="262"/>
      <c r="X1"/>
    </row>
    <row r="2" spans="1:24" ht="30.75" thickBot="1">
      <c r="A2" s="197"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198"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c r="L2" s="83"/>
      <c r="M2" s="83"/>
      <c r="N2" s="83"/>
      <c r="O2" s="83"/>
      <c r="P2" s="84"/>
      <c r="Q2" s="83"/>
      <c r="R2" s="83"/>
      <c r="S2" s="83"/>
      <c r="T2" s="83"/>
      <c r="U2" s="83"/>
      <c r="X2"/>
    </row>
    <row r="3" spans="1:24" ht="51.75">
      <c r="A3" s="162" t="str">
        <f>IF(ISBLANK('Tableau Implémentation (SI)'!B3),"",'Tableau Implémentation (SI)'!B3)</f>
        <v>SI.1.1</v>
      </c>
      <c r="B3" s="162" t="str">
        <f>IF(ISBLANK('Tableau Implémentation (SI)'!C3),"",'Tableau Implémentation (SI)'!C3)</f>
        <v>Révision du Plan de projet avec les membres de l'équipe afin d'arriver à une compréhension commune et obtenir leur engagement pour le projet.</v>
      </c>
      <c r="C3" s="162" t="str">
        <f>IF(ISBLANK('Tableau Implémentation (SI)'!D3),"",'Tableau Implémentation (SI)'!D3)</f>
        <v xml:space="preserve">Plan de projet </v>
      </c>
      <c r="D3" s="162" t="str">
        <f>IF(ISBLANK('Tableau Implémentation (SI)'!E3),"",'Tableau Implémentation (SI)'!E3)</f>
        <v>Plan de projet [révisé]</v>
      </c>
      <c r="E3" s="162" t="str">
        <f>IF(ISBLANK('Tableau Implémentation (SI)'!F3),"",'Tableau Implémentation (SI)'!F3)</f>
        <v>PM
TL
WT</v>
      </c>
      <c r="F3" s="164" t="str">
        <f>IF(ISBLANK('Tableau Implémentation (SI)'!G3),"",'Tableau Implémentation (SI)'!G3)</f>
        <v>Partiel</v>
      </c>
      <c r="G3" s="162" t="str">
        <f>IF(ISBLANK('Tableau Implémentation (SI)'!H3),"",'Tableau Implémentation (SI)'!H3)</f>
        <v/>
      </c>
      <c r="H3" s="162" t="str">
        <f>IF(ISBLANK('Tableau Implémentation (SI)'!I3),"",'Tableau Implémentation (SI)'!I3)</f>
        <v/>
      </c>
      <c r="I3" s="162" t="str">
        <f>IF(ISBLANK('Tableau Implémentation (SI)'!J3),"",'Tableau Implémentation (SI)'!J3)</f>
        <v/>
      </c>
      <c r="J3" s="162" t="str">
        <f>IF(ISBLANK('Tableau Implémentation (SI)'!K3),"",'Tableau Implémentation (SI)'!K3)</f>
        <v/>
      </c>
      <c r="K3" s="81" t="str">
        <f>IF(ISBLANK('Tableau Implémentation (SI)'!L3),"",'Tableau Implémentation (SI)'!L3)</f>
        <v>Entrée</v>
      </c>
    </row>
    <row r="4" spans="1:24" ht="26.25">
      <c r="A4" s="162" t="str">
        <f>IF(ISBLANK('Tableau Implémentation (SI)'!B4),"",'Tableau Implémentation (SI)'!B4)</f>
        <v xml:space="preserve">SI.1.2 </v>
      </c>
      <c r="B4" s="162" t="str">
        <f>IF(ISBLANK('Tableau Implémentation (SI)'!C4),"",'Tableau Implémentation (SI)'!C4)</f>
        <v>Définir ou mettre à jour l'environnement de l'implantation.</v>
      </c>
      <c r="C4" s="162" t="str">
        <f>IF(ISBLANK('Tableau Implémentation (SI)'!D4),"",'Tableau Implémentation (SI)'!D4)</f>
        <v>Plan de projet [révisé]</v>
      </c>
      <c r="D4" s="162" t="str">
        <f>IF(ISBLANK('Tableau Implémentation (SI)'!E4),"",'Tableau Implémentation (SI)'!E4)</f>
        <v/>
      </c>
      <c r="E4" s="162" t="str">
        <f>IF(ISBLANK('Tableau Implémentation (SI)'!F4),"",'Tableau Implémentation (SI)'!F4)</f>
        <v>TL
WT</v>
      </c>
      <c r="F4" s="164" t="str">
        <f>IF(ISBLANK('Tableau Implémentation (SI)'!G4),"",'Tableau Implémentation (SI)'!G4)</f>
        <v>Partiel</v>
      </c>
      <c r="G4" s="162" t="str">
        <f>IF(ISBLANK('Tableau Implémentation (SI)'!H4),"",'Tableau Implémentation (SI)'!H4)</f>
        <v/>
      </c>
      <c r="H4" s="162" t="str">
        <f>IF(ISBLANK('Tableau Implémentation (SI)'!I4),"",'Tableau Implémentation (SI)'!I4)</f>
        <v/>
      </c>
      <c r="I4" s="162" t="str">
        <f>IF(ISBLANK('Tableau Implémentation (SI)'!J4),"",'Tableau Implémentation (SI)'!J4)</f>
        <v/>
      </c>
      <c r="J4" s="162" t="str">
        <f>IF(ISBLANK('Tableau Implémentation (SI)'!K4),"",'Tableau Implémentation (SI)'!K4)</f>
        <v/>
      </c>
      <c r="K4" s="81" t="str">
        <f>IF(ISBLANK('Tableau Implémentation (SI)'!L4),"",'Tableau Implémentation (SI)'!L4)</f>
        <v>Entrée</v>
      </c>
    </row>
    <row r="8" spans="1:24">
      <c r="L8"/>
      <c r="M8"/>
      <c r="N8"/>
      <c r="O8"/>
      <c r="P8"/>
      <c r="Q8"/>
      <c r="R8"/>
      <c r="S8"/>
      <c r="T8"/>
      <c r="U8"/>
      <c r="V8"/>
      <c r="W8"/>
      <c r="X8"/>
    </row>
    <row r="9" spans="1:24">
      <c r="L9"/>
      <c r="M9"/>
      <c r="N9"/>
      <c r="O9"/>
      <c r="P9"/>
      <c r="Q9"/>
      <c r="R9"/>
      <c r="S9"/>
      <c r="T9"/>
      <c r="U9"/>
      <c r="V9"/>
      <c r="W9"/>
      <c r="X9"/>
    </row>
    <row r="10" spans="1:24">
      <c r="L10"/>
      <c r="M10"/>
      <c r="N10"/>
      <c r="O10"/>
      <c r="P10"/>
      <c r="Q10"/>
      <c r="R10"/>
      <c r="S10"/>
      <c r="T10"/>
      <c r="U10"/>
      <c r="V10"/>
      <c r="W10"/>
      <c r="X10"/>
    </row>
    <row r="11" spans="1:24">
      <c r="L11"/>
      <c r="M11"/>
      <c r="N11"/>
      <c r="O11"/>
      <c r="P11"/>
      <c r="Q11"/>
      <c r="R11"/>
      <c r="S11"/>
      <c r="T11"/>
      <c r="U11"/>
      <c r="V11"/>
      <c r="W11"/>
      <c r="X11"/>
    </row>
    <row r="12" spans="1:24">
      <c r="L12"/>
      <c r="M12"/>
      <c r="N12"/>
      <c r="O12"/>
      <c r="P12"/>
      <c r="Q12"/>
      <c r="R12"/>
      <c r="S12"/>
      <c r="T12"/>
      <c r="U12"/>
      <c r="V12"/>
      <c r="W12"/>
      <c r="X12"/>
    </row>
    <row r="13" spans="1:24">
      <c r="L13"/>
      <c r="M13"/>
      <c r="N13"/>
      <c r="O13"/>
      <c r="P13"/>
      <c r="Q13"/>
      <c r="R13"/>
      <c r="S13"/>
      <c r="T13"/>
      <c r="U13"/>
      <c r="V13"/>
      <c r="W13"/>
      <c r="X13"/>
    </row>
    <row r="14" spans="1:24">
      <c r="L14"/>
      <c r="M14"/>
      <c r="N14"/>
      <c r="O14"/>
      <c r="P14"/>
      <c r="Q14"/>
      <c r="R14"/>
      <c r="S14"/>
      <c r="T14"/>
      <c r="U14"/>
      <c r="V14"/>
      <c r="W14"/>
      <c r="X14"/>
    </row>
  </sheetData>
  <customSheetViews>
    <customSheetView guid="{C928D303-9C9A-45BF-A525-C4F4B04F0A57}">
      <selection activeCell="F1" sqref="F1:J2"/>
      <pageMargins left="0.7" right="0.7" top="0.75" bottom="0.75" header="0.3" footer="0.3"/>
    </customSheetView>
  </customSheetViews>
  <mergeCells count="4">
    <mergeCell ref="A1:E1"/>
    <mergeCell ref="F1:J1"/>
    <mergeCell ref="L1:Q1"/>
    <mergeCell ref="R1:V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CB1C0584-F5EC-45EF-B2CB-BF480EF3BCBE}">
            <xm:f>NOT(ISERROR(SEARCH(Extra!$A$4,F3)))</xm:f>
            <xm:f>Extra!$A$4</xm:f>
            <x14:dxf>
              <fill>
                <patternFill>
                  <bgColor rgb="FFFF0000"/>
                </patternFill>
              </fill>
            </x14:dxf>
          </x14:cfRule>
          <x14:cfRule type="containsText" priority="2" operator="containsText" id="{E668C855-0D41-4D89-BE84-A688E591A785}">
            <xm:f>NOT(ISERROR(SEARCH(Extra!$A$3,F3)))</xm:f>
            <xm:f>Extra!$A$3</xm:f>
            <x14:dxf>
              <fill>
                <patternFill>
                  <bgColor rgb="FFFFFF00"/>
                </patternFill>
              </fill>
            </x14:dxf>
          </x14:cfRule>
          <x14:cfRule type="containsText" priority="3" operator="containsText" id="{7C8314C7-3E53-4BBA-99B4-9B975C1623BD}">
            <xm:f>NOT(ISERROR(SEARCH(Extra!$A$2,F3)))</xm:f>
            <xm:f>Extra!$A$2</xm:f>
            <x14:dxf>
              <fill>
                <patternFill>
                  <bgColor rgb="FF92D050"/>
                </patternFill>
              </fill>
            </x14:dxf>
          </x14:cfRule>
          <xm:sqref>F3:F4</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workbookViewId="0">
      <selection sqref="A1:J2"/>
    </sheetView>
  </sheetViews>
  <sheetFormatPr baseColWidth="10" defaultColWidth="9.140625" defaultRowHeight="15"/>
  <cols>
    <col min="2" max="2" width="36.42578125" customWidth="1"/>
    <col min="3" max="3" width="31.140625" customWidth="1"/>
    <col min="4" max="4" width="17.42578125" customWidth="1"/>
    <col min="5" max="5" width="12.28515625" bestFit="1" customWidth="1"/>
    <col min="6" max="6" width="13.7109375" customWidth="1"/>
    <col min="10" max="10" width="20.140625" customWidth="1"/>
    <col min="12" max="24" width="9.140625" style="82"/>
  </cols>
  <sheetData>
    <row r="1" spans="1:24" ht="21.75" customHeight="1" thickBot="1">
      <c r="A1" s="256" t="str">
        <f>'Tableau Implémentation (SI)'!$A$5</f>
        <v>SI2-Analyse des exigences du logiciel</v>
      </c>
      <c r="B1" s="257"/>
      <c r="C1" s="257"/>
      <c r="D1" s="257"/>
      <c r="E1" s="258"/>
      <c r="F1" s="256" t="str">
        <f>Extra!$A$13</f>
        <v>Votre petite organisation</v>
      </c>
      <c r="G1" s="257"/>
      <c r="H1" s="257"/>
      <c r="I1" s="257"/>
      <c r="J1" s="258"/>
      <c r="K1" s="82"/>
      <c r="L1" s="262"/>
      <c r="M1" s="262"/>
      <c r="N1" s="262"/>
      <c r="O1" s="262"/>
      <c r="P1" s="262"/>
      <c r="Q1" s="262"/>
      <c r="R1" s="262"/>
      <c r="S1" s="262"/>
      <c r="T1" s="262"/>
      <c r="U1" s="262"/>
      <c r="V1" s="262"/>
      <c r="X1"/>
    </row>
    <row r="2" spans="1:24" ht="30.75" thickBot="1">
      <c r="A2" s="195"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204"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c r="L2" s="83"/>
      <c r="M2" s="83"/>
      <c r="N2" s="83"/>
      <c r="O2" s="83"/>
      <c r="P2" s="84"/>
      <c r="Q2" s="83"/>
      <c r="R2" s="83"/>
      <c r="S2" s="83"/>
      <c r="T2" s="83"/>
      <c r="U2" s="83"/>
      <c r="X2"/>
    </row>
    <row r="3" spans="1:24" ht="39">
      <c r="A3" s="162" t="str">
        <f>IF(ISBLANK('Tableau Implémentation (SI)'!B5),"",'Tableau Implémentation (SI)'!B5)</f>
        <v>SI.2.1</v>
      </c>
      <c r="B3" s="162" t="str">
        <f>IF(ISBLANK('Tableau Implémentation (SI)'!C5),"",'Tableau Implémentation (SI)'!C5)</f>
        <v>Assigner les tâches aux membres de l'équipe conformément avec leurs rôles selon le Plan de projet actuel.</v>
      </c>
      <c r="C3" s="162" t="str">
        <f>IF(ISBLANK('Tableau Implémentation (SI)'!D5),"",'Tableau Implémentation (SI)'!D5)</f>
        <v>Plan de projet [révisé]</v>
      </c>
      <c r="D3" s="162" t="str">
        <f>IF(ISBLANK('Tableau Implémentation (SI)'!E5),"",'Tableau Implémentation (SI)'!E5)</f>
        <v/>
      </c>
      <c r="E3" s="162" t="str">
        <f>IF(ISBLANK('Tableau Implémentation (SI)'!F5),"",'Tableau Implémentation (SI)'!F5)</f>
        <v>TL
WT</v>
      </c>
      <c r="F3" s="164" t="str">
        <f>IF(ISBLANK('Tableau Implémentation (SI)'!G5),"",'Tableau Implémentation (SI)'!G5)</f>
        <v>Partiel</v>
      </c>
      <c r="G3" s="162" t="str">
        <f>IF(ISBLANK('Tableau Implémentation (SI)'!H5),"",'Tableau Implémentation (SI)'!H5)</f>
        <v/>
      </c>
      <c r="H3" s="162" t="str">
        <f>IF(ISBLANK('Tableau Implémentation (SI)'!I5),"",'Tableau Implémentation (SI)'!I5)</f>
        <v/>
      </c>
      <c r="I3" s="162" t="str">
        <f>IF(ISBLANK('Tableau Implémentation (SI)'!J5),"",'Tableau Implémentation (SI)'!J5)</f>
        <v/>
      </c>
      <c r="J3" s="162" t="str">
        <f>IF(ISBLANK('Tableau Implémentation (SI)'!K5),"",'Tableau Implémentation (SI)'!K5)</f>
        <v/>
      </c>
      <c r="K3" s="81" t="str">
        <f>IF(ISBLANK('Tableau Implémentation (SI)'!L5),"",'Tableau Implémentation (SI)'!L5)</f>
        <v>basique</v>
      </c>
    </row>
    <row r="4" spans="1:24" ht="115.5">
      <c r="A4" s="162" t="str">
        <f>IF(ISBLANK('Tableau Implémentation (SI)'!B6),"",'Tableau Implémentation (SI)'!B6)</f>
        <v>SI.2.2</v>
      </c>
      <c r="B4" s="162" t="str">
        <f>IF(ISBLANK('Tableau Implémentation (SI)'!C6),"",'Tableau Implémentation (SI)'!C6)</f>
        <v>Documenter ou mettre à jour les spécifications d'exigences.
-Identifier et consulter les sources d'information (clients, utilisateurs, systèmes antérieurs, documents, etc.)
-Analyser les exigences identifiées afin de déterminer la portée et la faisabilité
-Générer ou mettre à jour les spécifications d'exigences.</v>
      </c>
      <c r="C4" s="162" t="str">
        <f>IF(ISBLANK('Tableau Implémentation (SI)'!D6),"",'Tableau Implémentation (SI)'!D6)</f>
        <v>Plan de projet [description du produit]</v>
      </c>
      <c r="D4" s="162" t="str">
        <f>IF(ISBLANK('Tableau Implémentation (SI)'!E6),"",'Tableau Implémentation (SI)'!E6)</f>
        <v>Spécifications d'exigences</v>
      </c>
      <c r="E4" s="162" t="str">
        <f>IF(ISBLANK('Tableau Implémentation (SI)'!F6),"",'Tableau Implémentation (SI)'!F6)</f>
        <v>AN
CUS</v>
      </c>
      <c r="F4" s="164" t="str">
        <f>IF(ISBLANK('Tableau Implémentation (SI)'!G6),"",'Tableau Implémentation (SI)'!G6)</f>
        <v>Partiel</v>
      </c>
      <c r="G4" s="162" t="str">
        <f>IF(ISBLANK('Tableau Implémentation (SI)'!H6),"",'Tableau Implémentation (SI)'!H6)</f>
        <v/>
      </c>
      <c r="H4" s="162" t="str">
        <f>IF(ISBLANK('Tableau Implémentation (SI)'!I6),"",'Tableau Implémentation (SI)'!I6)</f>
        <v/>
      </c>
      <c r="I4" s="162" t="str">
        <f>IF(ISBLANK('Tableau Implémentation (SI)'!J6),"",'Tableau Implémentation (SI)'!J6)</f>
        <v/>
      </c>
      <c r="J4" s="162" t="str">
        <f>IF(ISBLANK('Tableau Implémentation (SI)'!K6),"",'Tableau Implémentation (SI)'!K6)</f>
        <v/>
      </c>
      <c r="K4" s="81" t="str">
        <f>IF(ISBLANK('Tableau Implémentation (SI)'!L6),"",'Tableau Implémentation (SI)'!L6)</f>
        <v>Entrée</v>
      </c>
    </row>
    <row r="5" spans="1:24" ht="153.75">
      <c r="A5" s="162" t="str">
        <f>IF(ISBLANK('Tableau Implémentation (SI)'!B7),"",'Tableau Implémentation (SI)'!B7)</f>
        <v>SI.2.3</v>
      </c>
      <c r="B5" s="162" t="str">
        <f>IF(ISBLANK('Tableau Implémentation (SI)'!C7),"",'Tableau Implémentation (SI)'!C7)</f>
        <v>Vérification des spécifications d'exigences.
-Vérifier l'exactitude et la testabilité des spécifications d'exigences et sa consistance avec la description du produit. Réviser que les exigences sont complètes, sans ambiguïtés et non contradictoire. Les résultats trouvés sont documentés dans les résultats de vérification et les corrections sont faites jusqu'à ce que le document soit approuvé par l'AN. Si des changements significatifs sont requis, une demande de changement est initiée.</v>
      </c>
      <c r="C5" s="162" t="str">
        <f>IF(ISBLANK('Tableau Implémentation (SI)'!D7),"",'Tableau Implémentation (SI)'!D7)</f>
        <v>Spécifications d'exigences
Plan de projet [description du produit]</v>
      </c>
      <c r="D5" s="162" t="str">
        <f>IF(ISBLANK('Tableau Implémentation (SI)'!E7),"",'Tableau Implémentation (SI)'!E7)</f>
        <v>Résultats de vérification
Spécifications d'exigences [vérifiées]
Demande de changement [inititiée]</v>
      </c>
      <c r="E5" s="162" t="str">
        <f>IF(ISBLANK('Tableau Implémentation (SI)'!F7),"",'Tableau Implémentation (SI)'!F7)</f>
        <v>AN</v>
      </c>
      <c r="F5" s="164" t="str">
        <f>IF(ISBLANK('Tableau Implémentation (SI)'!G7),"",'Tableau Implémentation (SI)'!G7)</f>
        <v>Partiel</v>
      </c>
      <c r="G5" s="162" t="str">
        <f>IF(ISBLANK('Tableau Implémentation (SI)'!H7),"",'Tableau Implémentation (SI)'!H7)</f>
        <v/>
      </c>
      <c r="H5" s="162" t="str">
        <f>IF(ISBLANK('Tableau Implémentation (SI)'!I7),"",'Tableau Implémentation (SI)'!I7)</f>
        <v/>
      </c>
      <c r="I5" s="162" t="str">
        <f>IF(ISBLANK('Tableau Implémentation (SI)'!J7),"",'Tableau Implémentation (SI)'!J7)</f>
        <v/>
      </c>
      <c r="J5" s="162" t="str">
        <f>IF(ISBLANK('Tableau Implémentation (SI)'!K7),"",'Tableau Implémentation (SI)'!K7)</f>
        <v/>
      </c>
      <c r="K5" s="81" t="str">
        <f>IF(ISBLANK('Tableau Implémentation (SI)'!L7),"",'Tableau Implémentation (SI)'!L7)</f>
        <v>basique</v>
      </c>
    </row>
    <row r="6" spans="1:24" ht="102.75">
      <c r="A6" s="162" t="str">
        <f>IF(ISBLANK('Tableau Implémentation (SI)'!B8),"",'Tableau Implémentation (SI)'!B8)</f>
        <v>SI.2.4</v>
      </c>
      <c r="B6" s="162" t="str">
        <f>IF(ISBLANK('Tableau Implémentation (SI)'!C8),"",'Tableau Implémentation (SI)'!C8)</f>
        <v>Validation des spécifications d'exigences
-Valider que les spécifications d'exigences satisfassent les besoins et correspondent, incluant l'utilisabilité de l'interface utilisateur. Les résultats trouvés sont documentés dans les résultats de validation et les corrections sont faites jusqu'à ce que le document soit approuvé par le CUS.</v>
      </c>
      <c r="C6" s="162" t="str">
        <f>IF(ISBLANK('Tableau Implémentation (SI)'!D8),"",'Tableau Implémentation (SI)'!D8)</f>
        <v>Spécifications d'exigences [vérifiées]</v>
      </c>
      <c r="D6" s="162" t="str">
        <f>IF(ISBLANK('Tableau Implémentation (SI)'!E8),"",'Tableau Implémentation (SI)'!E8)</f>
        <v>Résultats de validation
Spécifications d'exigences [validées]</v>
      </c>
      <c r="E6" s="162" t="str">
        <f>IF(ISBLANK('Tableau Implémentation (SI)'!F8),"",'Tableau Implémentation (SI)'!F8)</f>
        <v>CUS
AN</v>
      </c>
      <c r="F6" s="164" t="str">
        <f>IF(ISBLANK('Tableau Implémentation (SI)'!G8),"",'Tableau Implémentation (SI)'!G8)</f>
        <v>Partiel</v>
      </c>
      <c r="G6" s="162" t="str">
        <f>IF(ISBLANK('Tableau Implémentation (SI)'!H8),"",'Tableau Implémentation (SI)'!H8)</f>
        <v/>
      </c>
      <c r="H6" s="162" t="str">
        <f>IF(ISBLANK('Tableau Implémentation (SI)'!I8),"",'Tableau Implémentation (SI)'!I8)</f>
        <v/>
      </c>
      <c r="I6" s="162" t="str">
        <f>IF(ISBLANK('Tableau Implémentation (SI)'!J8),"",'Tableau Implémentation (SI)'!J8)</f>
        <v/>
      </c>
      <c r="J6" s="162" t="str">
        <f>IF(ISBLANK('Tableau Implémentation (SI)'!K8),"",'Tableau Implémentation (SI)'!K8)</f>
        <v/>
      </c>
      <c r="K6" s="81" t="str">
        <f>IF(ISBLANK('Tableau Implémentation (SI)'!L8),"",'Tableau Implémentation (SI)'!L8)</f>
        <v>basique</v>
      </c>
    </row>
    <row r="7" spans="1:24" ht="51.75">
      <c r="A7" s="162" t="str">
        <f>IF(ISBLANK('Tableau Implémentation (SI)'!B9),"",'Tableau Implémentation (SI)'!B9)</f>
        <v>SI.2.5</v>
      </c>
      <c r="B7" s="162" t="str">
        <f>IF(ISBLANK('Tableau Implémentation (SI)'!C9),"",'Tableau Implémentation (SI)'!C9)</f>
        <v>Documenter la version préliminaire du document d'utilisateur du logiciel ou mettre à jour le manuel présent. (optionnel)</v>
      </c>
      <c r="C7" s="162" t="str">
        <f>IF(ISBLANK('Tableau Implémentation (SI)'!D9),"",'Tableau Implémentation (SI)'!D9)</f>
        <v>Spécifications d'exigences [validées]</v>
      </c>
      <c r="D7" s="162" t="str">
        <f>IF(ISBLANK('Tableau Implémentation (SI)'!E9),"",'Tableau Implémentation (SI)'!E9)</f>
        <v>Document d'utilisateur du logiciel [préliminaire]</v>
      </c>
      <c r="E7" s="162" t="str">
        <f>IF(ISBLANK('Tableau Implémentation (SI)'!F9),"",'Tableau Implémentation (SI)'!F9)</f>
        <v>AN</v>
      </c>
      <c r="F7" s="164" t="str">
        <f>IF(ISBLANK('Tableau Implémentation (SI)'!G9),"",'Tableau Implémentation (SI)'!G9)</f>
        <v>Partiel</v>
      </c>
      <c r="G7" s="162" t="str">
        <f>IF(ISBLANK('Tableau Implémentation (SI)'!H9),"",'Tableau Implémentation (SI)'!H9)</f>
        <v/>
      </c>
      <c r="H7" s="162" t="str">
        <f>IF(ISBLANK('Tableau Implémentation (SI)'!I9),"",'Tableau Implémentation (SI)'!I9)</f>
        <v/>
      </c>
      <c r="I7" s="162" t="str">
        <f>IF(ISBLANK('Tableau Implémentation (SI)'!J9),"",'Tableau Implémentation (SI)'!J9)</f>
        <v/>
      </c>
      <c r="J7" s="162" t="str">
        <f>IF(ISBLANK('Tableau Implémentation (SI)'!K9),"",'Tableau Implémentation (SI)'!K9)</f>
        <v/>
      </c>
      <c r="K7" s="81" t="str">
        <f>IF(ISBLANK('Tableau Implémentation (SI)'!L9),"",'Tableau Implémentation (SI)'!L9)</f>
        <v>basique</v>
      </c>
    </row>
    <row r="8" spans="1:24" ht="141">
      <c r="A8" s="162" t="str">
        <f>IF(ISBLANK('Tableau Implémentation (SI)'!B10),"",'Tableau Implémentation (SI)'!B10)</f>
        <v>SI.2.6</v>
      </c>
      <c r="B8" s="162" t="str">
        <f>IF(ISBLANK('Tableau Implémentation (SI)'!C10),"",'Tableau Implémentation (SI)'!C10)</f>
        <v>Vérification du document d'utilisateur du logiciel.
-Vérifier la consistance du document d'utilisateurs du logiciel avec les spécifications d'exigences. Les résultats trouvés sont documentés dans les résultats de vérification et les corrections sont faites jusqu'à ce que le document soit approuvé par l'AN. Si des changements significatifs sont requis, une demande de changement est initiée. (optionnel)</v>
      </c>
      <c r="C8" s="162" t="str">
        <f>IF(ISBLANK('Tableau Implémentation (SI)'!D10),"",'Tableau Implémentation (SI)'!D10)</f>
        <v>Document d'utilisateur du logiciel [préliminaire]
Spécifications d'exigences</v>
      </c>
      <c r="D8" s="162" t="str">
        <f>IF(ISBLANK('Tableau Implémentation (SI)'!E10),"",'Tableau Implémentation (SI)'!E10)</f>
        <v>Résultats de vérification 
Document d'utilisateur du logiciel [préliminaire, vérifié]</v>
      </c>
      <c r="E8" s="162" t="str">
        <f>IF(ISBLANK('Tableau Implémentation (SI)'!F10),"",'Tableau Implémentation (SI)'!F10)</f>
        <v>AN</v>
      </c>
      <c r="F8" s="164" t="str">
        <f>IF(ISBLANK('Tableau Implémentation (SI)'!G10),"",'Tableau Implémentation (SI)'!G10)</f>
        <v>Partiel</v>
      </c>
      <c r="G8" s="162" t="str">
        <f>IF(ISBLANK('Tableau Implémentation (SI)'!H10),"",'Tableau Implémentation (SI)'!H10)</f>
        <v/>
      </c>
      <c r="H8" s="162" t="str">
        <f>IF(ISBLANK('Tableau Implémentation (SI)'!I10),"",'Tableau Implémentation (SI)'!I10)</f>
        <v/>
      </c>
      <c r="I8" s="162" t="str">
        <f>IF(ISBLANK('Tableau Implémentation (SI)'!J10),"",'Tableau Implémentation (SI)'!J10)</f>
        <v/>
      </c>
      <c r="J8" s="162" t="str">
        <f>IF(ISBLANK('Tableau Implémentation (SI)'!K10),"",'Tableau Implémentation (SI)'!K10)</f>
        <v/>
      </c>
      <c r="K8" s="81" t="str">
        <f>IF(ISBLANK('Tableau Implémentation (SI)'!L10),"",'Tableau Implémentation (SI)'!L10)</f>
        <v>basique</v>
      </c>
    </row>
    <row r="9" spans="1:24" ht="166.5">
      <c r="A9" s="162" t="str">
        <f>IF(ISBLANK('Tableau Implémentation (SI)'!B11),"",'Tableau Implémentation (SI)'!B11)</f>
        <v>SI.2.7</v>
      </c>
      <c r="B9" s="162" t="str">
        <f>IF(ISBLANK('Tableau Implémentation (SI)'!C11),"",'Tableau Implémentation (SI)'!C11)</f>
        <v>Incorporer les spécifications d'exigences et le document d'utilisateur* du logiciel à la configuration du logiciel dans un "baseline".
* (optionnel)</v>
      </c>
      <c r="C9" s="162" t="str">
        <f>IF(ISBLANK('Tableau Implémentation (SI)'!D11),"",'Tableau Implémentation (SI)'!D11)</f>
        <v>Spécifications d'exigences [validées]
*Document d'utilisateur du logiciel [préliminaire, vérifié]</v>
      </c>
      <c r="D9" s="162" t="str">
        <f>IF(ISBLANK('Tableau Implémentation (SI)'!E11),"",'Tableau Implémentation (SI)'!E11)</f>
        <v>Configuration du logiciel
Spécifications d'exigences [validées, "baselined"]
Document d'utilisateur du logiciel [préliminaire, vérifié, "baselined"]</v>
      </c>
      <c r="E9" s="162" t="str">
        <f>IF(ISBLANK('Tableau Implémentation (SI)'!F11),"",'Tableau Implémentation (SI)'!F11)</f>
        <v>TL</v>
      </c>
      <c r="F9" s="164" t="str">
        <f>IF(ISBLANK('Tableau Implémentation (SI)'!G11),"",'Tableau Implémentation (SI)'!G11)</f>
        <v>Partiel</v>
      </c>
      <c r="G9" s="162" t="str">
        <f>IF(ISBLANK('Tableau Implémentation (SI)'!H11),"",'Tableau Implémentation (SI)'!H11)</f>
        <v/>
      </c>
      <c r="H9" s="162" t="str">
        <f>IF(ISBLANK('Tableau Implémentation (SI)'!I11),"",'Tableau Implémentation (SI)'!I11)</f>
        <v/>
      </c>
      <c r="I9" s="162" t="str">
        <f>IF(ISBLANK('Tableau Implémentation (SI)'!J11),"",'Tableau Implémentation (SI)'!J11)</f>
        <v/>
      </c>
      <c r="J9" s="162" t="str">
        <f>IF(ISBLANK('Tableau Implémentation (SI)'!K11),"",'Tableau Implémentation (SI)'!K11)</f>
        <v/>
      </c>
      <c r="K9" s="81" t="str">
        <f>IF(ISBLANK('Tableau Implémentation (SI)'!L11),"",'Tableau Implémentation (SI)'!L11)</f>
        <v>Entrée</v>
      </c>
    </row>
    <row r="10" spans="1:24">
      <c r="A10" s="81"/>
      <c r="B10" s="81"/>
      <c r="C10" s="81"/>
      <c r="D10" s="81"/>
      <c r="E10" s="81"/>
      <c r="F10" s="81"/>
      <c r="G10" s="81"/>
      <c r="H10" s="81"/>
      <c r="I10" s="81"/>
      <c r="J10" s="81"/>
      <c r="K10" s="81"/>
    </row>
    <row r="11" spans="1:24">
      <c r="A11" s="81"/>
      <c r="B11" s="81"/>
      <c r="C11" s="81"/>
      <c r="D11" s="81"/>
      <c r="E11" s="81"/>
      <c r="F11" s="81"/>
      <c r="G11" s="81"/>
      <c r="H11" s="81"/>
      <c r="I11" s="81"/>
      <c r="J11" s="81"/>
      <c r="K11" s="81"/>
    </row>
    <row r="12" spans="1:24">
      <c r="A12" s="81"/>
      <c r="B12" s="81"/>
      <c r="C12" s="81"/>
      <c r="D12" s="81"/>
      <c r="E12" s="81"/>
      <c r="F12" s="81"/>
      <c r="G12" s="81"/>
      <c r="H12" s="81"/>
      <c r="I12" s="81"/>
      <c r="J12" s="81"/>
      <c r="K12" s="81"/>
    </row>
    <row r="13" spans="1:24">
      <c r="A13" s="81"/>
      <c r="B13" s="81"/>
      <c r="C13" s="81"/>
      <c r="D13" s="81"/>
      <c r="E13" s="81"/>
      <c r="F13" s="81"/>
      <c r="G13" s="81"/>
      <c r="H13" s="81"/>
      <c r="I13" s="81"/>
      <c r="J13" s="81"/>
      <c r="K13" s="81"/>
    </row>
    <row r="14" spans="1:24">
      <c r="A14" s="81"/>
      <c r="B14" s="81"/>
      <c r="C14" s="81"/>
      <c r="D14" s="81"/>
      <c r="E14" s="81"/>
      <c r="F14" s="81"/>
      <c r="G14" s="81"/>
      <c r="H14" s="81"/>
      <c r="I14" s="81"/>
      <c r="J14" s="81"/>
      <c r="K14" s="81"/>
    </row>
    <row r="15" spans="1:24">
      <c r="A15" s="81"/>
      <c r="B15" s="81"/>
      <c r="C15" s="81"/>
      <c r="D15" s="81"/>
      <c r="E15" s="81"/>
      <c r="F15" s="81"/>
      <c r="G15" s="81"/>
      <c r="H15" s="81"/>
      <c r="I15" s="81"/>
      <c r="J15" s="81"/>
      <c r="K15" s="81"/>
    </row>
    <row r="31" spans="12:24">
      <c r="L31"/>
      <c r="M31"/>
      <c r="N31"/>
      <c r="O31"/>
      <c r="P31"/>
      <c r="Q31"/>
      <c r="R31"/>
      <c r="S31"/>
      <c r="T31"/>
      <c r="U31"/>
      <c r="V31"/>
      <c r="W31"/>
      <c r="X31"/>
    </row>
    <row r="32" spans="12:24">
      <c r="L32"/>
      <c r="M32"/>
      <c r="N32"/>
      <c r="O32"/>
      <c r="P32"/>
      <c r="Q32"/>
      <c r="R32"/>
      <c r="S32"/>
      <c r="T32"/>
      <c r="U32"/>
      <c r="V32"/>
      <c r="W32"/>
      <c r="X32"/>
    </row>
    <row r="33" spans="12:24">
      <c r="L33"/>
      <c r="M33"/>
      <c r="N33"/>
      <c r="O33"/>
      <c r="P33"/>
      <c r="Q33"/>
      <c r="R33"/>
      <c r="S33"/>
      <c r="T33"/>
      <c r="U33"/>
      <c r="V33"/>
      <c r="W33"/>
      <c r="X33"/>
    </row>
    <row r="34" spans="12:24">
      <c r="L34"/>
      <c r="M34"/>
      <c r="N34"/>
      <c r="O34"/>
      <c r="P34"/>
      <c r="Q34"/>
      <c r="R34"/>
      <c r="S34"/>
      <c r="T34"/>
      <c r="U34"/>
      <c r="V34"/>
      <c r="W34"/>
      <c r="X34"/>
    </row>
    <row r="35" spans="12:24">
      <c r="L35"/>
      <c r="M35"/>
      <c r="N35"/>
      <c r="O35"/>
      <c r="P35"/>
      <c r="Q35"/>
      <c r="R35"/>
      <c r="S35"/>
      <c r="T35"/>
      <c r="U35"/>
      <c r="V35"/>
      <c r="W35"/>
      <c r="X35"/>
    </row>
    <row r="36" spans="12:24">
      <c r="L36"/>
      <c r="M36"/>
      <c r="N36"/>
      <c r="O36"/>
      <c r="P36"/>
      <c r="Q36"/>
      <c r="R36"/>
      <c r="S36"/>
      <c r="T36"/>
      <c r="U36"/>
      <c r="V36"/>
      <c r="W36"/>
      <c r="X36"/>
    </row>
    <row r="37" spans="12:24">
      <c r="L37"/>
      <c r="M37"/>
      <c r="N37"/>
      <c r="O37"/>
      <c r="P37"/>
      <c r="Q37"/>
      <c r="R37"/>
      <c r="S37"/>
      <c r="T37"/>
      <c r="U37"/>
      <c r="V37"/>
      <c r="W37"/>
      <c r="X37"/>
    </row>
  </sheetData>
  <customSheetViews>
    <customSheetView guid="{C928D303-9C9A-45BF-A525-C4F4B04F0A57}">
      <selection sqref="A1:J2"/>
      <pageMargins left="0.7" right="0.7" top="0.75" bottom="0.75" header="0.3" footer="0.3"/>
    </customSheetView>
  </customSheetViews>
  <mergeCells count="4">
    <mergeCell ref="F1:J1"/>
    <mergeCell ref="L1:Q1"/>
    <mergeCell ref="R1:V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8E6C63BD-F9F4-4C71-8A53-5852CA24D669}">
            <xm:f>NOT(ISERROR(SEARCH(Extra!$A$4,F3)))</xm:f>
            <xm:f>Extra!$A$4</xm:f>
            <x14:dxf>
              <fill>
                <patternFill>
                  <bgColor rgb="FFFF0000"/>
                </patternFill>
              </fill>
            </x14:dxf>
          </x14:cfRule>
          <x14:cfRule type="containsText" priority="2" operator="containsText" id="{07896F69-C32E-43BD-A2B7-1DA23B7C9A67}">
            <xm:f>NOT(ISERROR(SEARCH(Extra!$A$3,F3)))</xm:f>
            <xm:f>Extra!$A$3</xm:f>
            <x14:dxf>
              <fill>
                <patternFill>
                  <bgColor rgb="FFFFFF00"/>
                </patternFill>
              </fill>
            </x14:dxf>
          </x14:cfRule>
          <x14:cfRule type="containsText" priority="3" operator="containsText" id="{0AF6213E-77D4-47E4-807F-34DDDB1174FD}">
            <xm:f>NOT(ISERROR(SEARCH(Extra!$A$2,F3)))</xm:f>
            <xm:f>Extra!$A$2</xm:f>
            <x14:dxf>
              <fill>
                <patternFill>
                  <bgColor rgb="FF92D050"/>
                </patternFill>
              </fill>
            </x14:dxf>
          </x14:cfRule>
          <xm:sqref>F3:F9</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workbookViewId="0">
      <selection sqref="A1:J2"/>
    </sheetView>
  </sheetViews>
  <sheetFormatPr baseColWidth="10" defaultColWidth="9.140625" defaultRowHeight="15"/>
  <cols>
    <col min="2" max="2" width="36.42578125" customWidth="1"/>
    <col min="3" max="3" width="31.140625" customWidth="1"/>
    <col min="4" max="4" width="29.28515625" customWidth="1"/>
    <col min="5" max="5" width="12.28515625" bestFit="1" customWidth="1"/>
    <col min="6" max="6" width="13.7109375" customWidth="1"/>
    <col min="10" max="10" width="20.140625" customWidth="1"/>
    <col min="12" max="24" width="9.140625" style="82"/>
  </cols>
  <sheetData>
    <row r="1" spans="1:24" ht="21.75" customHeight="1" thickBot="1">
      <c r="A1" s="256" t="str">
        <f>'Tableau Implémentation (SI)'!A12</f>
        <v>SI3-Architecture et conception détaillée du logiciel</v>
      </c>
      <c r="B1" s="257"/>
      <c r="C1" s="257"/>
      <c r="D1" s="257"/>
      <c r="E1" s="258"/>
      <c r="F1" s="256" t="str">
        <f>Extra!$A$13</f>
        <v>Votre petite organisation</v>
      </c>
      <c r="G1" s="257"/>
      <c r="H1" s="257"/>
      <c r="I1" s="257"/>
      <c r="J1" s="258"/>
      <c r="K1" s="82"/>
      <c r="L1" s="262"/>
      <c r="M1" s="262"/>
      <c r="N1" s="262"/>
      <c r="O1" s="262"/>
      <c r="P1" s="262"/>
      <c r="Q1" s="262"/>
      <c r="R1" s="262"/>
      <c r="S1" s="262"/>
      <c r="T1" s="262"/>
      <c r="U1" s="262"/>
      <c r="V1" s="262"/>
      <c r="X1"/>
    </row>
    <row r="2" spans="1:24" ht="30.75" thickBot="1">
      <c r="A2" s="197"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204"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c r="L2" s="83"/>
      <c r="M2" s="83"/>
      <c r="N2" s="83"/>
      <c r="O2" s="83"/>
      <c r="P2" s="84"/>
      <c r="Q2" s="83"/>
      <c r="R2" s="83"/>
      <c r="S2" s="83"/>
      <c r="T2" s="83"/>
      <c r="U2" s="83"/>
      <c r="X2"/>
    </row>
    <row r="3" spans="1:24" ht="39">
      <c r="A3" s="162" t="str">
        <f>IF(ISBLANK('Tableau Implémentation (SI)'!B12),"",'Tableau Implémentation (SI)'!B12)</f>
        <v xml:space="preserve">SI.3.1 </v>
      </c>
      <c r="B3" s="162" t="str">
        <f>IF(ISBLANK('Tableau Implémentation (SI)'!C12),"",'Tableau Implémentation (SI)'!C12)</f>
        <v>Assigner les tâches aux membres de l'équipe reliées à leurs rôles, selon le Plan de projet actuel.</v>
      </c>
      <c r="C3" s="162" t="str">
        <f>IF(ISBLANK('Tableau Implémentation (SI)'!D12),"",'Tableau Implémentation (SI)'!D12)</f>
        <v>Plan de projet</v>
      </c>
      <c r="D3" s="162" t="str">
        <f>IF(ISBLANK('Tableau Implémentation (SI)'!E12),"",'Tableau Implémentation (SI)'!E12)</f>
        <v/>
      </c>
      <c r="E3" s="162" t="str">
        <f>IF(ISBLANK('Tableau Implémentation (SI)'!F12),"",'Tableau Implémentation (SI)'!F12)</f>
        <v>TL
AN
DES</v>
      </c>
      <c r="F3" s="164" t="str">
        <f>IF(ISBLANK('Tableau Implémentation (SI)'!G12),"",'Tableau Implémentation (SI)'!G12)</f>
        <v>Partiel</v>
      </c>
      <c r="G3" s="162" t="str">
        <f>IF(ISBLANK('Tableau Implémentation (SI)'!H12),"",'Tableau Implémentation (SI)'!H12)</f>
        <v/>
      </c>
      <c r="H3" s="162" t="str">
        <f>IF(ISBLANK('Tableau Implémentation (SI)'!I12),"",'Tableau Implémentation (SI)'!I12)</f>
        <v/>
      </c>
      <c r="I3" s="162" t="str">
        <f>IF(ISBLANK('Tableau Implémentation (SI)'!J12),"",'Tableau Implémentation (SI)'!J12)</f>
        <v/>
      </c>
      <c r="J3" s="162" t="str">
        <f>IF(ISBLANK('Tableau Implémentation (SI)'!K12),"",'Tableau Implémentation (SI)'!K12)</f>
        <v/>
      </c>
      <c r="K3" s="81" t="str">
        <f>IF(ISBLANK('Tableau Implémentation (SI)'!L12),"",'Tableau Implémentation (SI)'!L12)</f>
        <v>Basique</v>
      </c>
    </row>
    <row r="4" spans="1:24" ht="26.25">
      <c r="A4" s="162" t="str">
        <f>IF(ISBLANK('Tableau Implémentation (SI)'!B13),"",'Tableau Implémentation (SI)'!B13)</f>
        <v xml:space="preserve">SI.3.2 </v>
      </c>
      <c r="B4" s="162" t="str">
        <f>IF(ISBLANK('Tableau Implémentation (SI)'!C13),"",'Tableau Implémentation (SI)'!C13)</f>
        <v>Comprendre les spécifications d'exigences.</v>
      </c>
      <c r="C4" s="162" t="str">
        <f>IF(ISBLANK('Tableau Implémentation (SI)'!D13),"",'Tableau Implémentation (SI)'!D13)</f>
        <v>Spécifications d'exigences [validées, "baselined"]</v>
      </c>
      <c r="D4" s="162" t="str">
        <f>IF(ISBLANK('Tableau Implémentation (SI)'!E13),"",'Tableau Implémentation (SI)'!E13)</f>
        <v/>
      </c>
      <c r="E4" s="162" t="str">
        <f>IF(ISBLANK('Tableau Implémentation (SI)'!F13),"",'Tableau Implémentation (SI)'!F13)</f>
        <v>AN
DES</v>
      </c>
      <c r="F4" s="164" t="str">
        <f>IF(ISBLANK('Tableau Implémentation (SI)'!G13),"",'Tableau Implémentation (SI)'!G13)</f>
        <v>Partiel</v>
      </c>
      <c r="G4" s="162" t="str">
        <f>IF(ISBLANK('Tableau Implémentation (SI)'!H13),"",'Tableau Implémentation (SI)'!H13)</f>
        <v/>
      </c>
      <c r="H4" s="162" t="str">
        <f>IF(ISBLANK('Tableau Implémentation (SI)'!I13),"",'Tableau Implémentation (SI)'!I13)</f>
        <v/>
      </c>
      <c r="I4" s="162" t="str">
        <f>IF(ISBLANK('Tableau Implémentation (SI)'!J13),"",'Tableau Implémentation (SI)'!J13)</f>
        <v/>
      </c>
      <c r="J4" s="162" t="str">
        <f>IF(ISBLANK('Tableau Implémentation (SI)'!K13),"",'Tableau Implémentation (SI)'!K13)</f>
        <v/>
      </c>
      <c r="K4" s="81" t="str">
        <f>IF(ISBLANK('Tableau Implémentation (SI)'!L13),"",'Tableau Implémentation (SI)'!L13)</f>
        <v>Entrée</v>
      </c>
    </row>
    <row r="5" spans="1:24" ht="217.5">
      <c r="A5" s="162" t="str">
        <f>IF(ISBLANK('Tableau Implémentation (SI)'!B14),"",'Tableau Implémentation (SI)'!B14)</f>
        <v xml:space="preserve">SI.3.3 </v>
      </c>
      <c r="B5" s="162" t="str">
        <f>IF(ISBLANK('Tableau Implémentation (SI)'!C14),"",'Tableau Implémentation (SI)'!C14)</f>
        <v>Documenter ou mettre à jour la conception du logiciel.
-Analyser les spécifications d'exigences afin de générer la conception de l'architecture, ses dispositions dans le sous-système et les composants du logiciel définissant les interfaces internes et externes. Décrire en détails, les apparences et les comportements de l'interface selon les spécifications d'exigences de façon que les ressources de l'implantation puissent être prévues.
-Fournir en détails les composants du logiciel et ses interfaces afin de permettre la conception de manière apparente.
-Générer ou mettre à jour le registre de traçabilité.</v>
      </c>
      <c r="C5" s="162" t="str">
        <f>IF(ISBLANK('Tableau Implémentation (SI)'!D14),"",'Tableau Implémentation (SI)'!D14)</f>
        <v>Spécifications d'exigences [validées, "baselined"]</v>
      </c>
      <c r="D5" s="162" t="str">
        <f>IF(ISBLANK('Tableau Implémentation (SI)'!E14),"",'Tableau Implémentation (SI)'!E14)</f>
        <v>Conception du logiciel
Registre de traçabilité</v>
      </c>
      <c r="E5" s="162" t="str">
        <f>IF(ISBLANK('Tableau Implémentation (SI)'!F14),"",'Tableau Implémentation (SI)'!F14)</f>
        <v>AN
DES</v>
      </c>
      <c r="F5" s="164" t="str">
        <f>IF(ISBLANK('Tableau Implémentation (SI)'!G14),"",'Tableau Implémentation (SI)'!G14)</f>
        <v>Partiel</v>
      </c>
      <c r="G5" s="162" t="str">
        <f>IF(ISBLANK('Tableau Implémentation (SI)'!H14),"",'Tableau Implémentation (SI)'!H14)</f>
        <v/>
      </c>
      <c r="H5" s="162" t="str">
        <f>IF(ISBLANK('Tableau Implémentation (SI)'!I14),"",'Tableau Implémentation (SI)'!I14)</f>
        <v/>
      </c>
      <c r="I5" s="162" t="str">
        <f>IF(ISBLANK('Tableau Implémentation (SI)'!J14),"",'Tableau Implémentation (SI)'!J14)</f>
        <v/>
      </c>
      <c r="J5" s="162" t="str">
        <f>IF(ISBLANK('Tableau Implémentation (SI)'!K14),"",'Tableau Implémentation (SI)'!K14)</f>
        <v/>
      </c>
      <c r="K5" s="81" t="str">
        <f>IF(ISBLANK('Tableau Implémentation (SI)'!L14),"",'Tableau Implémentation (SI)'!L14)</f>
        <v>Entrée</v>
      </c>
    </row>
    <row r="6" spans="1:24" ht="179.25">
      <c r="A6" s="162" t="str">
        <f>IF(ISBLANK('Tableau Implémentation (SI)'!B15),"",'Tableau Implémentation (SI)'!B15)</f>
        <v xml:space="preserve">SI.3.4 </v>
      </c>
      <c r="B6" s="162" t="str">
        <f>IF(ISBLANK('Tableau Implémentation (SI)'!C15),"",'Tableau Implémentation (SI)'!C15)</f>
        <v>Vérification de la conception du logiciel.
-Vérifier l'exactitude du document de conception du logiciel, ses faisabilités et ses consistances avec les spécifications d'exigences. Vérifier que le registre de traçabilité contient des liens entre les exigences et les éléments de conception du logiciel. Les résultats trouvés sont documentés dans les résultats de vérification et les corrections sont faites jusqu'à ce que le document soit approuvé par l'AN. Si des changements significatifs sont requis, une demande de changement est initiée.</v>
      </c>
      <c r="C6" s="162" t="str">
        <f>IF(ISBLANK('Tableau Implémentation (SI)'!D15),"",'Tableau Implémentation (SI)'!D15)</f>
        <v>Conception du logiciel
Registre de traçabilité
Spécifications d'exigences [validées, "baselined"]</v>
      </c>
      <c r="D6" s="162" t="str">
        <f>IF(ISBLANK('Tableau Implémentation (SI)'!E15),"",'Tableau Implémentation (SI)'!E15)</f>
        <v>Résultats de vérification
Conception du logiciel [vérifiée]
Registre de traçabilité [vérifié]
Demande de changement [initiée]</v>
      </c>
      <c r="E6" s="162" t="str">
        <f>IF(ISBLANK('Tableau Implémentation (SI)'!F15),"",'Tableau Implémentation (SI)'!F15)</f>
        <v>AN
DES</v>
      </c>
      <c r="F6" s="164" t="str">
        <f>IF(ISBLANK('Tableau Implémentation (SI)'!G15),"",'Tableau Implémentation (SI)'!G15)</f>
        <v>Partiel</v>
      </c>
      <c r="G6" s="162" t="str">
        <f>IF(ISBLANK('Tableau Implémentation (SI)'!H15),"",'Tableau Implémentation (SI)'!H15)</f>
        <v/>
      </c>
      <c r="H6" s="162" t="str">
        <f>IF(ISBLANK('Tableau Implémentation (SI)'!I15),"",'Tableau Implémentation (SI)'!I15)</f>
        <v/>
      </c>
      <c r="I6" s="162" t="str">
        <f>IF(ISBLANK('Tableau Implémentation (SI)'!J15),"",'Tableau Implémentation (SI)'!J15)</f>
        <v/>
      </c>
      <c r="J6" s="162" t="str">
        <f>IF(ISBLANK('Tableau Implémentation (SI)'!K15),"",'Tableau Implémentation (SI)'!K15)</f>
        <v/>
      </c>
      <c r="K6" s="81" t="str">
        <f>IF(ISBLANK('Tableau Implémentation (SI)'!L15),"",'Tableau Implémentation (SI)'!L15)</f>
        <v>basique</v>
      </c>
    </row>
    <row r="7" spans="1:24" ht="77.25">
      <c r="A7" s="162" t="str">
        <f>IF(ISBLANK('Tableau Implémentation (SI)'!B16),"",'Tableau Implémentation (SI)'!B16)</f>
        <v>SI.3.5</v>
      </c>
      <c r="B7" s="162" t="str">
        <f>IF(ISBLANK('Tableau Implémentation (SI)'!C16),"",'Tableau Implémentation (SI)'!C16)</f>
        <v>Établir ou mettre à jour les cas et les procédures de test pour le test d'intégration selon les spécifications d'exigences et la conception du logiciel.
Le client peut fournir ses données de test, si désiré.</v>
      </c>
      <c r="C7" s="162" t="str">
        <f>IF(ISBLANK('Tableau Implémentation (SI)'!D16),"",'Tableau Implémentation (SI)'!D16)</f>
        <v>Spécifications d'exigences [validées, "baselined"]
Conception du logiciel [vérifiée, "baselined"]</v>
      </c>
      <c r="D7" s="162" t="str">
        <f>IF(ISBLANK('Tableau Implémentation (SI)'!E16),"",'Tableau Implémentation (SI)'!E16)</f>
        <v>Cas de test et procédures de test</v>
      </c>
      <c r="E7" s="162" t="str">
        <f>IF(ISBLANK('Tableau Implémentation (SI)'!F16),"",'Tableau Implémentation (SI)'!F16)</f>
        <v>DES</v>
      </c>
      <c r="F7" s="164" t="str">
        <f>IF(ISBLANK('Tableau Implémentation (SI)'!G16),"",'Tableau Implémentation (SI)'!G16)</f>
        <v>Partiel</v>
      </c>
      <c r="G7" s="162" t="str">
        <f>IF(ISBLANK('Tableau Implémentation (SI)'!H16),"",'Tableau Implémentation (SI)'!H16)</f>
        <v/>
      </c>
      <c r="H7" s="162" t="str">
        <f>IF(ISBLANK('Tableau Implémentation (SI)'!I16),"",'Tableau Implémentation (SI)'!I16)</f>
        <v/>
      </c>
      <c r="I7" s="162" t="str">
        <f>IF(ISBLANK('Tableau Implémentation (SI)'!J16),"",'Tableau Implémentation (SI)'!J16)</f>
        <v/>
      </c>
      <c r="J7" s="162" t="str">
        <f>IF(ISBLANK('Tableau Implémentation (SI)'!K16),"",'Tableau Implémentation (SI)'!K16)</f>
        <v/>
      </c>
      <c r="K7" s="81" t="str">
        <f>IF(ISBLANK('Tableau Implémentation (SI)'!L16),"",'Tableau Implémentation (SI)'!L16)</f>
        <v>basique</v>
      </c>
    </row>
    <row r="8" spans="1:24" ht="128.25">
      <c r="A8" s="162" t="str">
        <f>IF(ISBLANK('Tableau Implémentation (SI)'!B17),"",'Tableau Implémentation (SI)'!B17)</f>
        <v xml:space="preserve">SI.3.6 </v>
      </c>
      <c r="B8" s="162" t="str">
        <f>IF(ISBLANK('Tableau Implémentation (SI)'!C17),"",'Tableau Implémentation (SI)'!C17)</f>
        <v>Vérification des cas et ses procédures de test.
-Vérifier l'exactitude parmi les spécifications d'exigences, la conception du logiciel et les cas de test et les tests de procédures. Les résultats trouvés sont documentés dans les résultats de vérification et les corrections sont faites jusqu'à ce que le document soit approuvé par l'AN.</v>
      </c>
      <c r="C8" s="162" t="str">
        <f>IF(ISBLANK('Tableau Implémentation (SI)'!D17),"",'Tableau Implémentation (SI)'!D17)</f>
        <v>Cas de test et procédure de test
Spécifications d'exigences [validées, "baselined"]
Conception du logiciel [vérifiée, "baselined"]</v>
      </c>
      <c r="D8" s="162" t="str">
        <f>IF(ISBLANK('Tableau Implémentation (SI)'!E17),"",'Tableau Implémentation (SI)'!E17)</f>
        <v>Résultats de vérification
Cas et procédures de test [vérifié]</v>
      </c>
      <c r="E8" s="162" t="str">
        <f>IF(ISBLANK('Tableau Implémentation (SI)'!F17),"",'Tableau Implémentation (SI)'!F17)</f>
        <v>DES
AN</v>
      </c>
      <c r="F8" s="164" t="str">
        <f>IF(ISBLANK('Tableau Implémentation (SI)'!G17),"",'Tableau Implémentation (SI)'!G17)</f>
        <v>Partiel</v>
      </c>
      <c r="G8" s="162" t="str">
        <f>IF(ISBLANK('Tableau Implémentation (SI)'!H17),"",'Tableau Implémentation (SI)'!H17)</f>
        <v/>
      </c>
      <c r="H8" s="162" t="str">
        <f>IF(ISBLANK('Tableau Implémentation (SI)'!I17),"",'Tableau Implémentation (SI)'!I17)</f>
        <v/>
      </c>
      <c r="I8" s="162" t="str">
        <f>IF(ISBLANK('Tableau Implémentation (SI)'!J17),"",'Tableau Implémentation (SI)'!J17)</f>
        <v/>
      </c>
      <c r="J8" s="162" t="str">
        <f>IF(ISBLANK('Tableau Implémentation (SI)'!K17),"",'Tableau Implémentation (SI)'!K17)</f>
        <v/>
      </c>
      <c r="K8" s="81" t="str">
        <f>IF(ISBLANK('Tableau Implémentation (SI)'!L17),"",'Tableau Implémentation (SI)'!L17)</f>
        <v>basique</v>
      </c>
    </row>
    <row r="9" spans="1:24" ht="39">
      <c r="A9" s="162" t="str">
        <f>IF(ISBLANK('Tableau Implémentation (SI)'!B18),"",'Tableau Implémentation (SI)'!B18)</f>
        <v xml:space="preserve">SI.3.7 </v>
      </c>
      <c r="B9" s="162" t="str">
        <f>IF(ISBLANK('Tableau Implémentation (SI)'!C18),"",'Tableau Implémentation (SI)'!C18)</f>
        <v>Mettre à jour le registre de traçabilité en incorporant les cas et les procédures de test.</v>
      </c>
      <c r="C9" s="162" t="str">
        <f>IF(ISBLANK('Tableau Implémentation (SI)'!D18),"",'Tableau Implémentation (SI)'!D18)</f>
        <v>Cas et procédures de test [vérifié]
Registre de traçabilité [mis à jour]</v>
      </c>
      <c r="D9" s="162" t="str">
        <f>IF(ISBLANK('Tableau Implémentation (SI)'!E18),"",'Tableau Implémentation (SI)'!E18)</f>
        <v>Registre de traçabilité [mis à jour]</v>
      </c>
      <c r="E9" s="162" t="str">
        <f>IF(ISBLANK('Tableau Implémentation (SI)'!F18),"",'Tableau Implémentation (SI)'!F18)</f>
        <v>DES</v>
      </c>
      <c r="F9" s="164" t="str">
        <f>IF(ISBLANK('Tableau Implémentation (SI)'!G18),"",'Tableau Implémentation (SI)'!G18)</f>
        <v>Partiel</v>
      </c>
      <c r="G9" s="162" t="str">
        <f>IF(ISBLANK('Tableau Implémentation (SI)'!H18),"",'Tableau Implémentation (SI)'!H18)</f>
        <v/>
      </c>
      <c r="H9" s="162" t="str">
        <f>IF(ISBLANK('Tableau Implémentation (SI)'!I18),"",'Tableau Implémentation (SI)'!I18)</f>
        <v/>
      </c>
      <c r="I9" s="162" t="str">
        <f>IF(ISBLANK('Tableau Implémentation (SI)'!J18),"",'Tableau Implémentation (SI)'!J18)</f>
        <v/>
      </c>
      <c r="J9" s="162" t="str">
        <f>IF(ISBLANK('Tableau Implémentation (SI)'!K18),"",'Tableau Implémentation (SI)'!K18)</f>
        <v/>
      </c>
      <c r="K9" s="81" t="str">
        <f>IF(ISBLANK('Tableau Implémentation (SI)'!L18),"",'Tableau Implémentation (SI)'!L18)</f>
        <v>basique</v>
      </c>
    </row>
    <row r="10" spans="1:24" ht="128.25">
      <c r="A10" s="162" t="str">
        <f>IF(ISBLANK('Tableau Implémentation (SI)'!B19),"",'Tableau Implémentation (SI)'!B19)</f>
        <v>SI.3.8</v>
      </c>
      <c r="B10" s="162" t="str">
        <f>IF(ISBLANK('Tableau Implémentation (SI)'!C19),"",'Tableau Implémentation (SI)'!C19)</f>
        <v>Incorporer la conception du logiciel, les cas de test, les procédures de test et le registre de traçabilité à la configuration du logiciel en tant que "baseline".</v>
      </c>
      <c r="C10" s="162" t="str">
        <f>IF(ISBLANK('Tableau Implémentation (SI)'!D19),"",'Tableau Implémentation (SI)'!D19)</f>
        <v>Conception du logiciel [vérifiée]
Cas et procédures de test [vérifié]
Registre de traçabilité [vérifié]</v>
      </c>
      <c r="D10" s="162" t="str">
        <f>IF(ISBLANK('Tableau Implémentation (SI)'!E19),"",'Tableau Implémentation (SI)'!E19)</f>
        <v>Configuration du logiciel
Conception du logiciel [vérifiée, "baselined"]
Cas et procédures de test [vérifié, "baselined"]
Registre de traçabilité [vérifié, "baselined"]</v>
      </c>
      <c r="E10" s="162" t="str">
        <f>IF(ISBLANK('Tableau Implémentation (SI)'!F19),"",'Tableau Implémentation (SI)'!F19)</f>
        <v>TL</v>
      </c>
      <c r="F10" s="164" t="str">
        <f>IF(ISBLANK('Tableau Implémentation (SI)'!G19),"",'Tableau Implémentation (SI)'!G19)</f>
        <v>Partiel</v>
      </c>
      <c r="G10" s="162" t="str">
        <f>IF(ISBLANK('Tableau Implémentation (SI)'!H19),"",'Tableau Implémentation (SI)'!H19)</f>
        <v/>
      </c>
      <c r="H10" s="162" t="str">
        <f>IF(ISBLANK('Tableau Implémentation (SI)'!I19),"",'Tableau Implémentation (SI)'!I19)</f>
        <v/>
      </c>
      <c r="I10" s="162" t="str">
        <f>IF(ISBLANK('Tableau Implémentation (SI)'!J19),"",'Tableau Implémentation (SI)'!J19)</f>
        <v/>
      </c>
      <c r="J10" s="162" t="str">
        <f>IF(ISBLANK('Tableau Implémentation (SI)'!K19),"",'Tableau Implémentation (SI)'!K19)</f>
        <v/>
      </c>
      <c r="K10" s="81" t="str">
        <f>IF(ISBLANK('Tableau Implémentation (SI)'!L19),"",'Tableau Implémentation (SI)'!L19)</f>
        <v>basique</v>
      </c>
    </row>
    <row r="11" spans="1:24">
      <c r="A11" s="81"/>
      <c r="B11" s="81"/>
      <c r="C11" s="81"/>
      <c r="D11" s="81"/>
      <c r="E11" s="81"/>
      <c r="F11" s="81"/>
      <c r="G11" s="81"/>
      <c r="H11" s="81"/>
      <c r="I11" s="81"/>
      <c r="J11" s="81"/>
      <c r="K11" s="81"/>
    </row>
    <row r="12" spans="1:24">
      <c r="A12" s="81"/>
      <c r="B12" s="81"/>
      <c r="C12" s="81"/>
      <c r="D12" s="81"/>
      <c r="E12" s="81"/>
      <c r="F12" s="81"/>
      <c r="G12" s="81"/>
      <c r="H12" s="81"/>
      <c r="I12" s="81"/>
      <c r="J12" s="81"/>
      <c r="K12" s="81"/>
    </row>
    <row r="13" spans="1:24">
      <c r="A13" s="81"/>
      <c r="B13" s="81"/>
      <c r="C13" s="81"/>
      <c r="D13" s="81"/>
      <c r="E13" s="81"/>
      <c r="F13" s="81"/>
      <c r="G13" s="81"/>
      <c r="H13" s="81"/>
      <c r="I13" s="81"/>
      <c r="J13" s="81"/>
      <c r="K13" s="81"/>
    </row>
    <row r="14" spans="1:24">
      <c r="A14" s="81"/>
      <c r="B14" s="81"/>
      <c r="C14" s="81"/>
      <c r="D14" s="81"/>
      <c r="E14" s="81"/>
      <c r="F14" s="81"/>
      <c r="G14" s="81"/>
      <c r="H14" s="81"/>
      <c r="I14" s="81"/>
      <c r="J14" s="81"/>
      <c r="K14" s="81"/>
    </row>
    <row r="15" spans="1:24">
      <c r="A15" s="81"/>
      <c r="B15" s="81"/>
      <c r="C15" s="81"/>
      <c r="D15" s="81"/>
      <c r="E15" s="81"/>
      <c r="F15" s="81"/>
      <c r="G15" s="81"/>
      <c r="H15" s="81"/>
      <c r="I15" s="81"/>
      <c r="J15" s="81"/>
      <c r="K15" s="81"/>
    </row>
    <row r="16" spans="1:24">
      <c r="A16" s="81"/>
      <c r="B16" s="81"/>
      <c r="C16" s="81"/>
      <c r="D16" s="81"/>
      <c r="E16" s="81"/>
      <c r="F16" s="81"/>
      <c r="G16" s="81"/>
      <c r="H16" s="81"/>
      <c r="I16" s="81"/>
      <c r="J16" s="81"/>
      <c r="K16" s="81"/>
    </row>
    <row r="17" spans="1:24">
      <c r="A17" s="81"/>
      <c r="B17" s="81"/>
      <c r="C17" s="81"/>
      <c r="D17" s="81"/>
      <c r="E17" s="81"/>
      <c r="F17" s="81"/>
      <c r="G17" s="81"/>
      <c r="H17" s="81"/>
      <c r="I17" s="81"/>
      <c r="J17" s="81"/>
      <c r="K17" s="81"/>
    </row>
    <row r="31" spans="1:24">
      <c r="L31"/>
      <c r="M31"/>
      <c r="N31"/>
      <c r="O31"/>
      <c r="P31"/>
      <c r="Q31"/>
      <c r="R31"/>
      <c r="S31"/>
      <c r="T31"/>
      <c r="U31"/>
      <c r="V31"/>
      <c r="W31"/>
      <c r="X31"/>
    </row>
    <row r="32" spans="1:24">
      <c r="L32"/>
      <c r="M32"/>
      <c r="N32"/>
      <c r="O32"/>
      <c r="P32"/>
      <c r="Q32"/>
      <c r="R32"/>
      <c r="S32"/>
      <c r="T32"/>
      <c r="U32"/>
      <c r="V32"/>
      <c r="W32"/>
      <c r="X32"/>
    </row>
    <row r="33" spans="12:24">
      <c r="L33"/>
      <c r="M33"/>
      <c r="N33"/>
      <c r="O33"/>
      <c r="P33"/>
      <c r="Q33"/>
      <c r="R33"/>
      <c r="S33"/>
      <c r="T33"/>
      <c r="U33"/>
      <c r="V33"/>
      <c r="W33"/>
      <c r="X33"/>
    </row>
    <row r="34" spans="12:24">
      <c r="L34"/>
      <c r="M34"/>
      <c r="N34"/>
      <c r="O34"/>
      <c r="P34"/>
      <c r="Q34"/>
      <c r="R34"/>
      <c r="S34"/>
      <c r="T34"/>
      <c r="U34"/>
      <c r="V34"/>
      <c r="W34"/>
      <c r="X34"/>
    </row>
    <row r="35" spans="12:24">
      <c r="L35"/>
      <c r="M35"/>
      <c r="N35"/>
      <c r="O35"/>
      <c r="P35"/>
      <c r="Q35"/>
      <c r="R35"/>
      <c r="S35"/>
      <c r="T35"/>
      <c r="U35"/>
      <c r="V35"/>
      <c r="W35"/>
      <c r="X35"/>
    </row>
    <row r="36" spans="12:24">
      <c r="L36"/>
      <c r="M36"/>
      <c r="N36"/>
      <c r="O36"/>
      <c r="P36"/>
      <c r="Q36"/>
      <c r="R36"/>
      <c r="S36"/>
      <c r="T36"/>
      <c r="U36"/>
      <c r="V36"/>
      <c r="W36"/>
      <c r="X36"/>
    </row>
    <row r="37" spans="12:24">
      <c r="L37"/>
      <c r="M37"/>
      <c r="N37"/>
      <c r="O37"/>
      <c r="P37"/>
      <c r="Q37"/>
      <c r="R37"/>
      <c r="S37"/>
      <c r="T37"/>
      <c r="U37"/>
      <c r="V37"/>
      <c r="W37"/>
      <c r="X37"/>
    </row>
  </sheetData>
  <customSheetViews>
    <customSheetView guid="{C928D303-9C9A-45BF-A525-C4F4B04F0A57}">
      <selection sqref="A1:J2"/>
      <pageMargins left="0.7" right="0.7" top="0.75" bottom="0.75" header="0.3" footer="0.3"/>
    </customSheetView>
  </customSheetViews>
  <mergeCells count="4">
    <mergeCell ref="F1:J1"/>
    <mergeCell ref="L1:Q1"/>
    <mergeCell ref="R1:V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CCFE4959-3B2E-4838-971B-31446C2D1FE6}">
            <xm:f>NOT(ISERROR(SEARCH(Extra!$A$4,F3)))</xm:f>
            <xm:f>Extra!$A$4</xm:f>
            <x14:dxf>
              <fill>
                <patternFill>
                  <bgColor rgb="FFFF0000"/>
                </patternFill>
              </fill>
            </x14:dxf>
          </x14:cfRule>
          <x14:cfRule type="containsText" priority="2" operator="containsText" id="{752C83DC-BBA4-411B-9DBD-0D896EBC180E}">
            <xm:f>NOT(ISERROR(SEARCH(Extra!$A$3,F3)))</xm:f>
            <xm:f>Extra!$A$3</xm:f>
            <x14:dxf>
              <fill>
                <patternFill>
                  <bgColor rgb="FFFFFF00"/>
                </patternFill>
              </fill>
            </x14:dxf>
          </x14:cfRule>
          <x14:cfRule type="containsText" priority="3" operator="containsText" id="{736AE75A-F02A-44A6-8962-40B259CA76C5}">
            <xm:f>NOT(ISERROR(SEARCH(Extra!$A$2,F3)))</xm:f>
            <xm:f>Extra!$A$2</xm:f>
            <x14:dxf>
              <fill>
                <patternFill>
                  <bgColor rgb="FF92D050"/>
                </patternFill>
              </fill>
            </x14:dxf>
          </x14:cfRule>
          <xm:sqref>F3:F10</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A7" workbookViewId="0">
      <selection activeCell="F2" sqref="F2:J2"/>
    </sheetView>
  </sheetViews>
  <sheetFormatPr baseColWidth="10" defaultColWidth="9.140625" defaultRowHeight="15"/>
  <cols>
    <col min="2" max="2" width="36.42578125" customWidth="1"/>
    <col min="3" max="3" width="31.140625" customWidth="1"/>
    <col min="4" max="4" width="26.7109375" customWidth="1"/>
    <col min="5" max="5" width="12.28515625" bestFit="1" customWidth="1"/>
    <col min="6" max="6" width="13.7109375" customWidth="1"/>
    <col min="10" max="10" width="20.140625" customWidth="1"/>
    <col min="12" max="24" width="9.140625" style="82"/>
  </cols>
  <sheetData>
    <row r="1" spans="1:24" ht="21.75" customHeight="1" thickBot="1">
      <c r="A1" s="256" t="str">
        <f>'Tableau Implémentation (SI)'!$A$20</f>
        <v>SI4-Réalisation du logiciel</v>
      </c>
      <c r="B1" s="257"/>
      <c r="C1" s="257"/>
      <c r="D1" s="257"/>
      <c r="E1" s="258"/>
      <c r="F1" s="256" t="str">
        <f>Extra!$A$13</f>
        <v>Votre petite organisation</v>
      </c>
      <c r="G1" s="257"/>
      <c r="H1" s="257"/>
      <c r="I1" s="257"/>
      <c r="J1" s="258"/>
      <c r="K1" s="82"/>
      <c r="L1" s="262"/>
      <c r="M1" s="262"/>
      <c r="N1" s="262"/>
      <c r="O1" s="262"/>
      <c r="P1" s="262"/>
      <c r="Q1" s="262"/>
      <c r="R1" s="262"/>
      <c r="S1" s="262"/>
      <c r="T1" s="262"/>
      <c r="U1" s="262"/>
      <c r="V1" s="262"/>
      <c r="X1"/>
    </row>
    <row r="2" spans="1:24" ht="30.75" thickBot="1">
      <c r="A2" s="197"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204"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c r="L2" s="83"/>
      <c r="M2" s="83"/>
      <c r="N2" s="83"/>
      <c r="O2" s="83"/>
      <c r="P2" s="84"/>
      <c r="Q2" s="83"/>
      <c r="R2" s="83"/>
      <c r="S2" s="83"/>
      <c r="T2" s="83"/>
      <c r="U2" s="83"/>
      <c r="X2"/>
    </row>
    <row r="3" spans="1:24" ht="39">
      <c r="A3" s="162" t="str">
        <f>IF(ISBLANK('Tableau Implémentation (SI)'!B20),"",'Tableau Implémentation (SI)'!B20)</f>
        <v>SI.4.1</v>
      </c>
      <c r="B3" s="162" t="str">
        <f>IF(ISBLANK('Tableau Implémentation (SI)'!C20),"",'Tableau Implémentation (SI)'!C20)</f>
        <v>Assigner les tâches aux membres de l'équipe reliées à leurs rôles, selon le Plan de projet actuel.</v>
      </c>
      <c r="C3" s="162" t="str">
        <f>IF(ISBLANK('Tableau Implémentation (SI)'!D20),"",'Tableau Implémentation (SI)'!D20)</f>
        <v>Plan de projet</v>
      </c>
      <c r="D3" s="162" t="str">
        <f>IF(ISBLANK('Tableau Implémentation (SI)'!E20),"",'Tableau Implémentation (SI)'!E20)</f>
        <v/>
      </c>
      <c r="E3" s="162" t="str">
        <f>IF(ISBLANK('Tableau Implémentation (SI)'!F20),"",'Tableau Implémentation (SI)'!F20)</f>
        <v>TL</v>
      </c>
      <c r="F3" s="164" t="str">
        <f>IF(ISBLANK('Tableau Implémentation (SI)'!G20),"",'Tableau Implémentation (SI)'!G20)</f>
        <v>Partiel</v>
      </c>
      <c r="G3" s="162" t="str">
        <f>IF(ISBLANK('Tableau Implémentation (SI)'!H20),"",'Tableau Implémentation (SI)'!H20)</f>
        <v/>
      </c>
      <c r="H3" s="162" t="str">
        <f>IF(ISBLANK('Tableau Implémentation (SI)'!I20),"",'Tableau Implémentation (SI)'!I20)</f>
        <v/>
      </c>
      <c r="I3" s="162" t="str">
        <f>IF(ISBLANK('Tableau Implémentation (SI)'!J20),"",'Tableau Implémentation (SI)'!J20)</f>
        <v/>
      </c>
      <c r="J3" s="162" t="str">
        <f>IF(ISBLANK('Tableau Implémentation (SI)'!K20),"",'Tableau Implémentation (SI)'!K20)</f>
        <v/>
      </c>
      <c r="K3" s="81" t="str">
        <f>IF(ISBLANK('Tableau Implémentation (SI)'!L20),"",'Tableau Implémentation (SI)'!L20)</f>
        <v>basique</v>
      </c>
    </row>
    <row r="4" spans="1:24" ht="26.25">
      <c r="A4" s="162" t="str">
        <f>IF(ISBLANK('Tableau Implémentation (SI)'!B21),"",'Tableau Implémentation (SI)'!B21)</f>
        <v>SI.4.2</v>
      </c>
      <c r="B4" s="162" t="str">
        <f>IF(ISBLANK('Tableau Implémentation (SI)'!C21),"",'Tableau Implémentation (SI)'!C21)</f>
        <v xml:space="preserve"> Comprendre la conception du logiciel.</v>
      </c>
      <c r="C4" s="162" t="str">
        <f>IF(ISBLANK('Tableau Implémentation (SI)'!D21),"",'Tableau Implémentation (SI)'!D21)</f>
        <v>Conception du logiciel [vérifiée, "baselined"]</v>
      </c>
      <c r="D4" s="162" t="str">
        <f>IF(ISBLANK('Tableau Implémentation (SI)'!E21),"",'Tableau Implémentation (SI)'!E21)</f>
        <v/>
      </c>
      <c r="E4" s="162" t="str">
        <f>IF(ISBLANK('Tableau Implémentation (SI)'!F21),"",'Tableau Implémentation (SI)'!F21)</f>
        <v>PR</v>
      </c>
      <c r="F4" s="164" t="str">
        <f>IF(ISBLANK('Tableau Implémentation (SI)'!G21),"",'Tableau Implémentation (SI)'!G21)</f>
        <v>Partiel</v>
      </c>
      <c r="G4" s="162" t="str">
        <f>IF(ISBLANK('Tableau Implémentation (SI)'!H21),"",'Tableau Implémentation (SI)'!H21)</f>
        <v/>
      </c>
      <c r="H4" s="162" t="str">
        <f>IF(ISBLANK('Tableau Implémentation (SI)'!I21),"",'Tableau Implémentation (SI)'!I21)</f>
        <v/>
      </c>
      <c r="I4" s="162" t="str">
        <f>IF(ISBLANK('Tableau Implémentation (SI)'!J21),"",'Tableau Implémentation (SI)'!J21)</f>
        <v/>
      </c>
      <c r="J4" s="162" t="str">
        <f>IF(ISBLANK('Tableau Implémentation (SI)'!K21),"",'Tableau Implémentation (SI)'!K21)</f>
        <v/>
      </c>
      <c r="K4" s="81" t="str">
        <f>IF(ISBLANK('Tableau Implémentation (SI)'!L21),"",'Tableau Implémentation (SI)'!L21)</f>
        <v>Entrée</v>
      </c>
    </row>
    <row r="5" spans="1:24" ht="64.5">
      <c r="A5" s="162" t="str">
        <f>IF(ISBLANK('Tableau Implémentation (SI)'!B22),"",'Tableau Implémentation (SI)'!B22)</f>
        <v xml:space="preserve">SI.4.3 </v>
      </c>
      <c r="B5" s="162" t="str">
        <f>IF(ISBLANK('Tableau Implémentation (SI)'!C22),"",'Tableau Implémentation (SI)'!C22)</f>
        <v>Réaliser ou mettre à jour les composants du logiciel selon les parties détaillées du document de conception du logiciel et définir ou mettre à jour les cas de test unitaire.</v>
      </c>
      <c r="C5" s="162" t="str">
        <f>IF(ISBLANK('Tableau Implémentation (SI)'!D22),"",'Tableau Implémentation (SI)'!D22)</f>
        <v>Conception du logiciel [vérifiée, "baselined"]
Registre de traçabilité [vérifié, "baselined"]</v>
      </c>
      <c r="D5" s="162" t="str">
        <f>IF(ISBLANK('Tableau Implémentation (SI)'!E22),"",'Tableau Implémentation (SI)'!E22)</f>
        <v>Composants du logiciel</v>
      </c>
      <c r="E5" s="162" t="str">
        <f>IF(ISBLANK('Tableau Implémentation (SI)'!F22),"",'Tableau Implémentation (SI)'!F22)</f>
        <v>PR</v>
      </c>
      <c r="F5" s="164" t="str">
        <f>IF(ISBLANK('Tableau Implémentation (SI)'!G22),"",'Tableau Implémentation (SI)'!G22)</f>
        <v>Partiel</v>
      </c>
      <c r="G5" s="162" t="str">
        <f>IF(ISBLANK('Tableau Implémentation (SI)'!H22),"",'Tableau Implémentation (SI)'!H22)</f>
        <v/>
      </c>
      <c r="H5" s="162" t="str">
        <f>IF(ISBLANK('Tableau Implémentation (SI)'!I22),"",'Tableau Implémentation (SI)'!I22)</f>
        <v/>
      </c>
      <c r="I5" s="162" t="str">
        <f>IF(ISBLANK('Tableau Implémentation (SI)'!J22),"",'Tableau Implémentation (SI)'!J22)</f>
        <v/>
      </c>
      <c r="J5" s="162" t="str">
        <f>IF(ISBLANK('Tableau Implémentation (SI)'!K22),"",'Tableau Implémentation (SI)'!K22)</f>
        <v/>
      </c>
      <c r="K5" s="81" t="str">
        <f>IF(ISBLANK('Tableau Implémentation (SI)'!L22),"",'Tableau Implémentation (SI)'!L22)</f>
        <v>Entrée</v>
      </c>
    </row>
    <row r="6" spans="1:24" ht="51.75">
      <c r="A6" s="162" t="str">
        <f>IF(ISBLANK('Tableau Implémentation (SI)'!B23),"",'Tableau Implémentation (SI)'!B23)</f>
        <v xml:space="preserve">SI.4.4 </v>
      </c>
      <c r="B6" s="162" t="str">
        <f>IF(ISBLANK('Tableau Implémentation (SI)'!C23),"",'Tableau Implémentation (SI)'!C23)</f>
        <v>Appliquer les cas de test unitaire afin de vérifier les fonctions de travail selon les parties détaillées du document de conception du logiciel.</v>
      </c>
      <c r="C6" s="162" t="str">
        <f>IF(ISBLANK('Tableau Implémentation (SI)'!D23),"",'Tableau Implémentation (SI)'!D23)</f>
        <v>Composants du logiciel</v>
      </c>
      <c r="D6" s="162" t="str">
        <f>IF(ISBLANK('Tableau Implémentation (SI)'!E23),"",'Tableau Implémentation (SI)'!E23)</f>
        <v>Composants du logiciel [test unitaire testé]</v>
      </c>
      <c r="E6" s="162" t="str">
        <f>IF(ISBLANK('Tableau Implémentation (SI)'!F23),"",'Tableau Implémentation (SI)'!F23)</f>
        <v>PR</v>
      </c>
      <c r="F6" s="164" t="str">
        <f>IF(ISBLANK('Tableau Implémentation (SI)'!G23),"",'Tableau Implémentation (SI)'!G23)</f>
        <v>Partiel</v>
      </c>
      <c r="G6" s="162" t="str">
        <f>IF(ISBLANK('Tableau Implémentation (SI)'!H23),"",'Tableau Implémentation (SI)'!H23)</f>
        <v/>
      </c>
      <c r="H6" s="162" t="str">
        <f>IF(ISBLANK('Tableau Implémentation (SI)'!I23),"",'Tableau Implémentation (SI)'!I23)</f>
        <v/>
      </c>
      <c r="I6" s="162" t="str">
        <f>IF(ISBLANK('Tableau Implémentation (SI)'!J23),"",'Tableau Implémentation (SI)'!J23)</f>
        <v/>
      </c>
      <c r="J6" s="162" t="str">
        <f>IF(ISBLANK('Tableau Implémentation (SI)'!K23),"",'Tableau Implémentation (SI)'!K23)</f>
        <v/>
      </c>
      <c r="K6" s="81" t="str">
        <f>IF(ISBLANK('Tableau Implémentation (SI)'!L23),"",'Tableau Implémentation (SI)'!L23)</f>
        <v>basique</v>
      </c>
    </row>
    <row r="7" spans="1:24" ht="39">
      <c r="A7" s="162" t="str">
        <f>IF(ISBLANK('Tableau Implémentation (SI)'!B24),"",'Tableau Implémentation (SI)'!B24)</f>
        <v xml:space="preserve">SI.4.5 </v>
      </c>
      <c r="B7" s="162" t="str">
        <f>IF(ISBLANK('Tableau Implémentation (SI)'!C24),"",'Tableau Implémentation (SI)'!C24)</f>
        <v>Corriger les défauts trouvés jusqu'à ce que les tests unitaires soient testés avec succès (atteindre les critères de sortie).</v>
      </c>
      <c r="C7" s="162" t="str">
        <f>IF(ISBLANK('Tableau Implémentation (SI)'!D24),"",'Tableau Implémentation (SI)'!D24)</f>
        <v>Composants du logiciel [test unitaire testé]</v>
      </c>
      <c r="D7" s="162" t="str">
        <f>IF(ISBLANK('Tableau Implémentation (SI)'!E24),"",'Tableau Implémentation (SI)'!E24)</f>
        <v>Composants du logiciel [corrigés]</v>
      </c>
      <c r="E7" s="162" t="str">
        <f>IF(ISBLANK('Tableau Implémentation (SI)'!F24),"",'Tableau Implémentation (SI)'!F24)</f>
        <v>PR</v>
      </c>
      <c r="F7" s="164" t="str">
        <f>IF(ISBLANK('Tableau Implémentation (SI)'!G24),"",'Tableau Implémentation (SI)'!G24)</f>
        <v>Partiel</v>
      </c>
      <c r="G7" s="162" t="str">
        <f>IF(ISBLANK('Tableau Implémentation (SI)'!H24),"",'Tableau Implémentation (SI)'!H24)</f>
        <v/>
      </c>
      <c r="H7" s="162" t="str">
        <f>IF(ISBLANK('Tableau Implémentation (SI)'!I24),"",'Tableau Implémentation (SI)'!I24)</f>
        <v/>
      </c>
      <c r="I7" s="162" t="str">
        <f>IF(ISBLANK('Tableau Implémentation (SI)'!J24),"",'Tableau Implémentation (SI)'!J24)</f>
        <v/>
      </c>
      <c r="J7" s="162" t="str">
        <f>IF(ISBLANK('Tableau Implémentation (SI)'!K24),"",'Tableau Implémentation (SI)'!K24)</f>
        <v/>
      </c>
      <c r="K7" s="81" t="str">
        <f>IF(ISBLANK('Tableau Implémentation (SI)'!L24),"",'Tableau Implémentation (SI)'!L24)</f>
        <v>Entrée</v>
      </c>
    </row>
    <row r="8" spans="1:24" ht="64.5">
      <c r="A8" s="162" t="str">
        <f>IF(ISBLANK('Tableau Implémentation (SI)'!B25),"",'Tableau Implémentation (SI)'!B25)</f>
        <v>SI.4.6</v>
      </c>
      <c r="B8" s="162" t="str">
        <f>IF(ISBLANK('Tableau Implémentation (SI)'!C25),"",'Tableau Implémentation (SI)'!C25)</f>
        <v>Mettre à jour le registre de traçabilité en incorporant les composants du logiciel réalisés ou modifiés.</v>
      </c>
      <c r="C8" s="162" t="str">
        <f>IF(ISBLANK('Tableau Implémentation (SI)'!D25),"",'Tableau Implémentation (SI)'!D25)</f>
        <v>Composants du logiciel [test unitaire corrigé]
Registre de traçabilité [vérifié, "baselined"]</v>
      </c>
      <c r="D8" s="162" t="str">
        <f>IF(ISBLANK('Tableau Implémentation (SI)'!E25),"",'Tableau Implémentation (SI)'!E25)</f>
        <v>Registre de traçabilité [mis à jour]</v>
      </c>
      <c r="E8" s="162" t="str">
        <f>IF(ISBLANK('Tableau Implémentation (SI)'!F25),"",'Tableau Implémentation (SI)'!F25)</f>
        <v>PR</v>
      </c>
      <c r="F8" s="164" t="str">
        <f>IF(ISBLANK('Tableau Implémentation (SI)'!G25),"",'Tableau Implémentation (SI)'!G25)</f>
        <v>Partiel</v>
      </c>
      <c r="G8" s="162" t="str">
        <f>IF(ISBLANK('Tableau Implémentation (SI)'!H25),"",'Tableau Implémentation (SI)'!H25)</f>
        <v/>
      </c>
      <c r="H8" s="162" t="str">
        <f>IF(ISBLANK('Tableau Implémentation (SI)'!I25),"",'Tableau Implémentation (SI)'!I25)</f>
        <v/>
      </c>
      <c r="I8" s="162" t="str">
        <f>IF(ISBLANK('Tableau Implémentation (SI)'!J25),"",'Tableau Implémentation (SI)'!J25)</f>
        <v/>
      </c>
      <c r="J8" s="162" t="str">
        <f>IF(ISBLANK('Tableau Implémentation (SI)'!K25),"",'Tableau Implémentation (SI)'!K25)</f>
        <v/>
      </c>
      <c r="K8" s="81" t="str">
        <f>IF(ISBLANK('Tableau Implémentation (SI)'!L25),"",'Tableau Implémentation (SI)'!L25)</f>
        <v>basique</v>
      </c>
    </row>
    <row r="9" spans="1:24" ht="90">
      <c r="A9" s="162" t="str">
        <f>IF(ISBLANK('Tableau Implémentation (SI)'!B26),"",'Tableau Implémentation (SI)'!B26)</f>
        <v>SI.4.7</v>
      </c>
      <c r="B9" s="162" t="str">
        <f>IF(ISBLANK('Tableau Implémentation (SI)'!C26),"",'Tableau Implémentation (SI)'!C26)</f>
        <v>Incorporer les composants du logiciel et le registre de traçabilité à la configuration du logiciel en tant que "baseline".</v>
      </c>
      <c r="C9" s="162" t="str">
        <f>IF(ISBLANK('Tableau Implémentation (SI)'!D26),"",'Tableau Implémentation (SI)'!D26)</f>
        <v>Composants du logiciel [test unitaire corrigé]
Registre de traçabilité [mis à jour]</v>
      </c>
      <c r="D9" s="162" t="str">
        <f>IF(ISBLANK('Tableau Implémentation (SI)'!E26),"",'Tableau Implémentation (SI)'!E26)</f>
        <v>Configuration du logiciel
Composants du logiciel [corrigé, "baselined"]
Registre de traçabilité [mis à jour, "baselined"]</v>
      </c>
      <c r="E9" s="162" t="str">
        <f>IF(ISBLANK('Tableau Implémentation (SI)'!F26),"",'Tableau Implémentation (SI)'!F26)</f>
        <v>TL</v>
      </c>
      <c r="F9" s="164" t="str">
        <f>IF(ISBLANK('Tableau Implémentation (SI)'!G26),"",'Tableau Implémentation (SI)'!G26)</f>
        <v>Partiel</v>
      </c>
      <c r="G9" s="162" t="str">
        <f>IF(ISBLANK('Tableau Implémentation (SI)'!H26),"",'Tableau Implémentation (SI)'!H26)</f>
        <v/>
      </c>
      <c r="H9" s="162" t="str">
        <f>IF(ISBLANK('Tableau Implémentation (SI)'!I26),"",'Tableau Implémentation (SI)'!I26)</f>
        <v/>
      </c>
      <c r="I9" s="162" t="str">
        <f>IF(ISBLANK('Tableau Implémentation (SI)'!J26),"",'Tableau Implémentation (SI)'!J26)</f>
        <v/>
      </c>
      <c r="J9" s="162" t="str">
        <f>IF(ISBLANK('Tableau Implémentation (SI)'!K26),"",'Tableau Implémentation (SI)'!K26)</f>
        <v/>
      </c>
      <c r="K9" s="81" t="str">
        <f>IF(ISBLANK('Tableau Implémentation (SI)'!L26),"",'Tableau Implémentation (SI)'!L26)</f>
        <v>Entrée</v>
      </c>
    </row>
    <row r="10" spans="1:24">
      <c r="A10" s="81"/>
      <c r="B10" s="81"/>
      <c r="C10" s="81"/>
      <c r="D10" s="81"/>
      <c r="E10" s="81"/>
      <c r="F10" s="81"/>
      <c r="G10" s="81"/>
      <c r="H10" s="81"/>
      <c r="I10" s="81"/>
      <c r="J10" s="81"/>
      <c r="K10" s="81"/>
    </row>
    <row r="11" spans="1:24">
      <c r="A11" s="81"/>
      <c r="B11" s="81"/>
      <c r="C11" s="81"/>
      <c r="D11" s="81"/>
      <c r="E11" s="81"/>
      <c r="F11" s="81"/>
      <c r="G11" s="81"/>
      <c r="H11" s="81"/>
      <c r="I11" s="81"/>
      <c r="J11" s="81"/>
      <c r="K11" s="81"/>
    </row>
    <row r="12" spans="1:24">
      <c r="A12" s="81"/>
      <c r="B12" s="81"/>
      <c r="C12" s="81"/>
      <c r="D12" s="81"/>
      <c r="E12" s="81"/>
      <c r="F12" s="81"/>
      <c r="G12" s="81"/>
      <c r="H12" s="81"/>
      <c r="I12" s="81"/>
      <c r="J12" s="81"/>
      <c r="K12" s="81"/>
    </row>
    <row r="13" spans="1:24">
      <c r="A13" s="81"/>
      <c r="B13" s="81"/>
      <c r="C13" s="81"/>
      <c r="D13" s="81"/>
      <c r="E13" s="81"/>
      <c r="F13" s="81"/>
      <c r="G13" s="81"/>
      <c r="H13" s="81"/>
      <c r="I13" s="81"/>
      <c r="J13" s="81"/>
      <c r="K13" s="81"/>
    </row>
    <row r="14" spans="1:24">
      <c r="A14" s="81"/>
      <c r="B14" s="81"/>
      <c r="C14" s="81"/>
      <c r="D14" s="81"/>
      <c r="E14" s="81"/>
      <c r="F14" s="81"/>
      <c r="G14" s="81"/>
      <c r="H14" s="81"/>
      <c r="I14" s="81"/>
      <c r="J14" s="81"/>
      <c r="K14" s="81"/>
    </row>
    <row r="15" spans="1:24">
      <c r="A15" s="81"/>
      <c r="B15" s="81"/>
      <c r="C15" s="81"/>
      <c r="D15" s="81"/>
      <c r="E15" s="81"/>
      <c r="F15" s="81"/>
      <c r="G15" s="81"/>
      <c r="H15" s="81"/>
      <c r="I15" s="81"/>
      <c r="J15" s="81"/>
      <c r="K15" s="81"/>
    </row>
    <row r="16" spans="1:24">
      <c r="A16" s="81"/>
      <c r="B16" s="81"/>
      <c r="C16" s="81"/>
      <c r="D16" s="81"/>
      <c r="E16" s="81"/>
      <c r="F16" s="81"/>
      <c r="G16" s="81"/>
      <c r="H16" s="81"/>
      <c r="I16" s="81"/>
      <c r="J16" s="81"/>
      <c r="K16" s="81"/>
    </row>
    <row r="17" spans="1:24">
      <c r="A17" s="81"/>
      <c r="B17" s="81"/>
      <c r="C17" s="81"/>
      <c r="D17" s="81"/>
      <c r="E17" s="81"/>
      <c r="F17" s="81"/>
      <c r="G17" s="81"/>
      <c r="H17" s="81"/>
      <c r="I17" s="81"/>
      <c r="J17" s="81"/>
      <c r="K17" s="81"/>
    </row>
    <row r="18" spans="1:24">
      <c r="A18" s="81"/>
      <c r="B18" s="81"/>
      <c r="C18" s="81"/>
      <c r="D18" s="81"/>
      <c r="E18" s="81"/>
      <c r="F18" s="81"/>
      <c r="G18" s="81"/>
      <c r="H18" s="81"/>
      <c r="I18" s="81"/>
      <c r="J18" s="81"/>
      <c r="K18" s="81"/>
    </row>
    <row r="19" spans="1:24">
      <c r="A19" s="81"/>
      <c r="B19" s="81"/>
      <c r="C19" s="81"/>
      <c r="D19" s="81"/>
      <c r="E19" s="81"/>
      <c r="F19" s="81"/>
      <c r="G19" s="81"/>
      <c r="H19" s="81"/>
      <c r="I19" s="81"/>
      <c r="J19" s="81"/>
      <c r="K19" s="81"/>
    </row>
    <row r="20" spans="1:24">
      <c r="A20" s="81"/>
      <c r="B20" s="81"/>
      <c r="C20" s="81"/>
      <c r="D20" s="81"/>
      <c r="E20" s="81"/>
      <c r="F20" s="81"/>
      <c r="G20" s="81"/>
      <c r="H20" s="81"/>
      <c r="I20" s="81"/>
      <c r="J20" s="81"/>
      <c r="K20" s="81"/>
    </row>
    <row r="21" spans="1:24">
      <c r="A21" s="81"/>
      <c r="B21" s="81"/>
      <c r="C21" s="81"/>
      <c r="D21" s="81"/>
      <c r="E21" s="81"/>
      <c r="F21" s="81"/>
      <c r="G21" s="81"/>
      <c r="H21" s="81"/>
      <c r="I21" s="81"/>
      <c r="J21" s="81"/>
      <c r="K21" s="81"/>
    </row>
    <row r="22" spans="1:24">
      <c r="A22" s="81"/>
      <c r="B22" s="81"/>
      <c r="C22" s="81"/>
      <c r="D22" s="81"/>
      <c r="E22" s="81"/>
      <c r="F22" s="81"/>
      <c r="G22" s="81"/>
      <c r="H22" s="81"/>
      <c r="I22" s="81"/>
      <c r="J22" s="81"/>
      <c r="K22" s="81"/>
    </row>
    <row r="23" spans="1:24">
      <c r="A23" s="81"/>
      <c r="B23" s="81"/>
      <c r="C23" s="81"/>
      <c r="D23" s="81"/>
      <c r="E23" s="81"/>
      <c r="F23" s="81"/>
      <c r="G23" s="81"/>
      <c r="H23" s="81"/>
      <c r="I23" s="81"/>
      <c r="J23" s="81"/>
      <c r="K23" s="81"/>
      <c r="L23"/>
      <c r="M23"/>
      <c r="N23"/>
      <c r="O23"/>
      <c r="P23"/>
      <c r="Q23"/>
      <c r="R23"/>
      <c r="S23"/>
      <c r="T23"/>
      <c r="U23"/>
      <c r="V23"/>
      <c r="W23"/>
      <c r="X23"/>
    </row>
    <row r="24" spans="1:24">
      <c r="A24" s="81"/>
      <c r="B24" s="81"/>
      <c r="C24" s="81"/>
      <c r="D24" s="81"/>
      <c r="E24" s="81"/>
      <c r="F24" s="81"/>
      <c r="G24" s="81"/>
      <c r="H24" s="81"/>
      <c r="I24" s="81"/>
      <c r="J24" s="81"/>
      <c r="K24" s="81"/>
      <c r="L24"/>
      <c r="M24"/>
      <c r="N24"/>
      <c r="O24"/>
      <c r="P24"/>
      <c r="Q24"/>
      <c r="R24"/>
      <c r="S24"/>
      <c r="T24"/>
      <c r="U24"/>
      <c r="V24"/>
      <c r="W24"/>
      <c r="X24"/>
    </row>
    <row r="25" spans="1:24">
      <c r="L25"/>
      <c r="M25"/>
      <c r="N25"/>
      <c r="O25"/>
      <c r="P25"/>
      <c r="Q25"/>
      <c r="R25"/>
      <c r="S25"/>
      <c r="T25"/>
      <c r="U25"/>
      <c r="V25"/>
      <c r="W25"/>
      <c r="X25"/>
    </row>
    <row r="26" spans="1:24">
      <c r="L26"/>
      <c r="M26"/>
      <c r="N26"/>
      <c r="O26"/>
      <c r="P26"/>
      <c r="Q26"/>
      <c r="R26"/>
      <c r="S26"/>
      <c r="T26"/>
      <c r="U26"/>
      <c r="V26"/>
      <c r="W26"/>
      <c r="X26"/>
    </row>
    <row r="27" spans="1:24">
      <c r="L27"/>
      <c r="M27"/>
      <c r="N27"/>
      <c r="O27"/>
      <c r="P27"/>
      <c r="Q27"/>
      <c r="R27"/>
      <c r="S27"/>
      <c r="T27"/>
      <c r="U27"/>
      <c r="V27"/>
      <c r="W27"/>
      <c r="X27"/>
    </row>
    <row r="28" spans="1:24">
      <c r="L28"/>
      <c r="M28"/>
      <c r="N28"/>
      <c r="O28"/>
      <c r="P28"/>
      <c r="Q28"/>
      <c r="R28"/>
      <c r="S28"/>
      <c r="T28"/>
      <c r="U28"/>
      <c r="V28"/>
      <c r="W28"/>
      <c r="X28"/>
    </row>
    <row r="29" spans="1:24">
      <c r="L29"/>
      <c r="M29"/>
      <c r="N29"/>
      <c r="O29"/>
      <c r="P29"/>
      <c r="Q29"/>
      <c r="R29"/>
      <c r="S29"/>
      <c r="T29"/>
      <c r="U29"/>
      <c r="V29"/>
      <c r="W29"/>
      <c r="X29"/>
    </row>
  </sheetData>
  <customSheetViews>
    <customSheetView guid="{C928D303-9C9A-45BF-A525-C4F4B04F0A57}" topLeftCell="A7">
      <selection activeCell="F2" sqref="F2:J2"/>
      <pageMargins left="0.7" right="0.7" top="0.75" bottom="0.75" header="0.3" footer="0.3"/>
    </customSheetView>
  </customSheetViews>
  <mergeCells count="4">
    <mergeCell ref="L1:Q1"/>
    <mergeCell ref="R1:V1"/>
    <mergeCell ref="A1:E1"/>
    <mergeCell ref="F1:J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4C855E1B-366C-49DF-BEB5-B8EF81C5493C}">
            <xm:f>NOT(ISERROR(SEARCH(Extra!$A$4,F3)))</xm:f>
            <xm:f>Extra!$A$4</xm:f>
            <x14:dxf>
              <fill>
                <patternFill>
                  <bgColor rgb="FFFF0000"/>
                </patternFill>
              </fill>
            </x14:dxf>
          </x14:cfRule>
          <x14:cfRule type="containsText" priority="2" operator="containsText" id="{4175E364-A7EA-42AD-AD01-13F090505806}">
            <xm:f>NOT(ISERROR(SEARCH(Extra!$A$3,F3)))</xm:f>
            <xm:f>Extra!$A$3</xm:f>
            <x14:dxf>
              <fill>
                <patternFill>
                  <bgColor rgb="FFFFFF00"/>
                </patternFill>
              </fill>
            </x14:dxf>
          </x14:cfRule>
          <x14:cfRule type="containsText" priority="3" operator="containsText" id="{F7562A89-AF4D-4FD7-9C4C-498D4CA8DA98}">
            <xm:f>NOT(ISERROR(SEARCH(Extra!$A$2,F3)))</xm:f>
            <xm:f>Extra!$A$2</xm:f>
            <x14:dxf>
              <fill>
                <patternFill>
                  <bgColor rgb="FF92D050"/>
                </patternFill>
              </fill>
            </x14:dxf>
          </x14:cfRule>
          <xm:sqref>F3:F9</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workbookViewId="0">
      <selection sqref="A1:J2"/>
    </sheetView>
  </sheetViews>
  <sheetFormatPr baseColWidth="10" defaultColWidth="9.140625" defaultRowHeight="15"/>
  <cols>
    <col min="2" max="2" width="36.42578125" customWidth="1"/>
    <col min="3" max="3" width="31.140625" customWidth="1"/>
    <col min="4" max="4" width="29.42578125" customWidth="1"/>
    <col min="5" max="5" width="12.28515625" bestFit="1" customWidth="1"/>
    <col min="6" max="6" width="13.7109375" customWidth="1"/>
    <col min="10" max="10" width="20.140625" customWidth="1"/>
    <col min="12" max="24" width="9.140625" style="82"/>
  </cols>
  <sheetData>
    <row r="1" spans="1:24" ht="21.75" customHeight="1" thickBot="1">
      <c r="A1" s="256" t="str">
        <f>'Tableau Implémentation (SI)'!$A$27</f>
        <v>SI5-Test et intégration du logiciel</v>
      </c>
      <c r="B1" s="257"/>
      <c r="C1" s="257"/>
      <c r="D1" s="257"/>
      <c r="E1" s="258"/>
      <c r="F1" s="256" t="str">
        <f>Extra!$A$13</f>
        <v>Votre petite organisation</v>
      </c>
      <c r="G1" s="257"/>
      <c r="H1" s="257"/>
      <c r="I1" s="257"/>
      <c r="J1" s="258"/>
      <c r="K1" s="82"/>
      <c r="L1" s="262"/>
      <c r="M1" s="262"/>
      <c r="N1" s="262"/>
      <c r="O1" s="262"/>
      <c r="P1" s="262"/>
      <c r="Q1" s="262"/>
      <c r="R1" s="262"/>
      <c r="S1" s="262"/>
      <c r="T1" s="262"/>
      <c r="U1" s="262"/>
      <c r="V1" s="262"/>
      <c r="X1"/>
    </row>
    <row r="2" spans="1:24" ht="30.75" thickBot="1">
      <c r="A2" s="197"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204"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c r="L2" s="83"/>
      <c r="M2" s="83"/>
      <c r="N2" s="83"/>
      <c r="O2" s="83"/>
      <c r="P2" s="84"/>
      <c r="Q2" s="83"/>
      <c r="R2" s="83"/>
      <c r="S2" s="83"/>
      <c r="T2" s="83"/>
      <c r="U2" s="83"/>
      <c r="X2"/>
    </row>
    <row r="3" spans="1:24" ht="39">
      <c r="A3" s="162" t="str">
        <f>IF(ISBLANK('Tableau Implémentation (SI)'!B27),"",'Tableau Implémentation (SI)'!B27)</f>
        <v>SI.5.1</v>
      </c>
      <c r="B3" s="162" t="str">
        <f>IF(ISBLANK('Tableau Implémentation (SI)'!C27),"",'Tableau Implémentation (SI)'!C27)</f>
        <v>Assigner les tâches aux membres de l'équipe reliées à leurs rôles, selon le Plan de projet actuel.</v>
      </c>
      <c r="C3" s="162" t="str">
        <f>IF(ISBLANK('Tableau Implémentation (SI)'!D27),"",'Tableau Implémentation (SI)'!D27)</f>
        <v>Plan de projet</v>
      </c>
      <c r="D3" s="162" t="str">
        <f>IF(ISBLANK('Tableau Implémentation (SI)'!E27),"",'Tableau Implémentation (SI)'!E27)</f>
        <v/>
      </c>
      <c r="E3" s="162" t="str">
        <f>IF(ISBLANK('Tableau Implémentation (SI)'!F27),"",'Tableau Implémentation (SI)'!F27)</f>
        <v>TL</v>
      </c>
      <c r="F3" s="164" t="str">
        <f>IF(ISBLANK('Tableau Implémentation (SI)'!G27),"",'Tableau Implémentation (SI)'!G27)</f>
        <v>Partiel</v>
      </c>
      <c r="G3" s="162" t="str">
        <f>IF(ISBLANK('Tableau Implémentation (SI)'!H27),"",'Tableau Implémentation (SI)'!H27)</f>
        <v/>
      </c>
      <c r="H3" s="162" t="str">
        <f>IF(ISBLANK('Tableau Implémentation (SI)'!I27),"",'Tableau Implémentation (SI)'!I27)</f>
        <v/>
      </c>
      <c r="I3" s="162" t="str">
        <f>IF(ISBLANK('Tableau Implémentation (SI)'!J27),"",'Tableau Implémentation (SI)'!J27)</f>
        <v/>
      </c>
      <c r="J3" s="162" t="str">
        <f>IF(ISBLANK('Tableau Implémentation (SI)'!K27),"",'Tableau Implémentation (SI)'!K27)</f>
        <v/>
      </c>
      <c r="K3" s="81" t="str">
        <f>IF(ISBLANK('Tableau Implémentation (SI)'!L27),"",'Tableau Implémentation (SI)'!L27)</f>
        <v>basique</v>
      </c>
    </row>
    <row r="4" spans="1:24" ht="51.75">
      <c r="A4" s="162" t="str">
        <f>IF(ISBLANK('Tableau Implémentation (SI)'!B28),"",'Tableau Implémentation (SI)'!B28)</f>
        <v>SI.5.2</v>
      </c>
      <c r="B4" s="162" t="str">
        <f>IF(ISBLANK('Tableau Implémentation (SI)'!C28),"",'Tableau Implémentation (SI)'!C28)</f>
        <v>Comprendre les cas et les procédures de test.
-Établir ou mettre à jour l'environnement test.</v>
      </c>
      <c r="C4" s="162" t="str">
        <f>IF(ISBLANK('Tableau Implémentation (SI)'!D28),"",'Tableau Implémentation (SI)'!D28)</f>
        <v>Cas de test et procédures de test [vérifié, "baselined"]</v>
      </c>
      <c r="D4" s="162" t="str">
        <f>IF(ISBLANK('Tableau Implémentation (SI)'!E28),"",'Tableau Implémentation (SI)'!E28)</f>
        <v/>
      </c>
      <c r="E4" s="162" t="str">
        <f>IF(ISBLANK('Tableau Implémentation (SI)'!F28),"",'Tableau Implémentation (SI)'!F28)</f>
        <v>PR</v>
      </c>
      <c r="F4" s="164" t="str">
        <f>IF(ISBLANK('Tableau Implémentation (SI)'!G28),"",'Tableau Implémentation (SI)'!G28)</f>
        <v>Partiel</v>
      </c>
      <c r="G4" s="162" t="str">
        <f>IF(ISBLANK('Tableau Implémentation (SI)'!H28),"",'Tableau Implémentation (SI)'!H28)</f>
        <v/>
      </c>
      <c r="H4" s="162" t="str">
        <f>IF(ISBLANK('Tableau Implémentation (SI)'!I28),"",'Tableau Implémentation (SI)'!I28)</f>
        <v/>
      </c>
      <c r="I4" s="162" t="str">
        <f>IF(ISBLANK('Tableau Implémentation (SI)'!J28),"",'Tableau Implémentation (SI)'!J28)</f>
        <v/>
      </c>
      <c r="J4" s="162" t="str">
        <f>IF(ISBLANK('Tableau Implémentation (SI)'!K28),"",'Tableau Implémentation (SI)'!K28)</f>
        <v/>
      </c>
      <c r="K4" s="81" t="str">
        <f>IF(ISBLANK('Tableau Implémentation (SI)'!L28),"",'Tableau Implémentation (SI)'!L28)</f>
        <v>basique</v>
      </c>
    </row>
    <row r="5" spans="1:24" ht="64.5">
      <c r="A5" s="162" t="str">
        <f>IF(ISBLANK('Tableau Implémentation (SI)'!B29),"",'Tableau Implémentation (SI)'!B29)</f>
        <v>SI.5.3</v>
      </c>
      <c r="B5" s="162" t="str">
        <f>IF(ISBLANK('Tableau Implémentation (SI)'!C29),"",'Tableau Implémentation (SI)'!C29)</f>
        <v>Intégrer le logiciel en utilisant les composants du logiciel et définir ou mettre à jour les cas et les procédures de test pour l'intégration.</v>
      </c>
      <c r="C5" s="162" t="str">
        <f>IF(ISBLANK('Tableau Implémentation (SI)'!D29),"",'Tableau Implémentation (SI)'!D29)</f>
        <v>Composants de logiciel [corrigé, "baselined"]
Registre de traçabilité [mis à jour, "baselined"]</v>
      </c>
      <c r="D5" s="162" t="str">
        <f>IF(ISBLANK('Tableau Implémentation (SI)'!E29),"",'Tableau Implémentation (SI)'!E29)</f>
        <v>Cas et procédures de test du logiciel</v>
      </c>
      <c r="E5" s="162" t="str">
        <f>IF(ISBLANK('Tableau Implémentation (SI)'!F29),"",'Tableau Implémentation (SI)'!F29)</f>
        <v>PR</v>
      </c>
      <c r="F5" s="164" t="str">
        <f>IF(ISBLANK('Tableau Implémentation (SI)'!G29),"",'Tableau Implémentation (SI)'!G29)</f>
        <v>Partiel</v>
      </c>
      <c r="G5" s="162" t="str">
        <f>IF(ISBLANK('Tableau Implémentation (SI)'!H29),"",'Tableau Implémentation (SI)'!H29)</f>
        <v/>
      </c>
      <c r="H5" s="162" t="str">
        <f>IF(ISBLANK('Tableau Implémentation (SI)'!I29),"",'Tableau Implémentation (SI)'!I29)</f>
        <v/>
      </c>
      <c r="I5" s="162" t="str">
        <f>IF(ISBLANK('Tableau Implémentation (SI)'!J29),"",'Tableau Implémentation (SI)'!J29)</f>
        <v/>
      </c>
      <c r="J5" s="162" t="str">
        <f>IF(ISBLANK('Tableau Implémentation (SI)'!K29),"",'Tableau Implémentation (SI)'!K29)</f>
        <v/>
      </c>
      <c r="K5" s="81" t="str">
        <f>IF(ISBLANK('Tableau Implémentation (SI)'!L29),"",'Tableau Implémentation (SI)'!L29)</f>
        <v>Entrée</v>
      </c>
    </row>
    <row r="6" spans="1:24" ht="51.75">
      <c r="A6" s="162" t="str">
        <f>IF(ISBLANK('Tableau Implémentation (SI)'!B30),"",'Tableau Implémentation (SI)'!B30)</f>
        <v>SI.5.4</v>
      </c>
      <c r="B6" s="162" t="str">
        <f>IF(ISBLANK('Tableau Implémentation (SI)'!C30),"",'Tableau Implémentation (SI)'!C30)</f>
        <v>Exécuter les tests en utilisant les cas et les procédures de test pour l'intégration et documenter les résultats dans un rapport de test.</v>
      </c>
      <c r="C6" s="162" t="str">
        <f>IF(ISBLANK('Tableau Implémentation (SI)'!D30),"",'Tableau Implémentation (SI)'!D30)</f>
        <v>Cas et procédures de test du logiciel</v>
      </c>
      <c r="D6" s="162" t="str">
        <f>IF(ISBLANK('Tableau Implémentation (SI)'!E30),"",'Tableau Implémentation (SI)'!E30)</f>
        <v>Logiciel [testé]
Rapport de test</v>
      </c>
      <c r="E6" s="162" t="str">
        <f>IF(ISBLANK('Tableau Implémentation (SI)'!F30),"",'Tableau Implémentation (SI)'!F30)</f>
        <v>PR
CUS</v>
      </c>
      <c r="F6" s="164" t="str">
        <f>IF(ISBLANK('Tableau Implémentation (SI)'!G30),"",'Tableau Implémentation (SI)'!G30)</f>
        <v>Partiel</v>
      </c>
      <c r="G6" s="162" t="str">
        <f>IF(ISBLANK('Tableau Implémentation (SI)'!H30),"",'Tableau Implémentation (SI)'!H30)</f>
        <v/>
      </c>
      <c r="H6" s="162" t="str">
        <f>IF(ISBLANK('Tableau Implémentation (SI)'!I30),"",'Tableau Implémentation (SI)'!I30)</f>
        <v/>
      </c>
      <c r="I6" s="162" t="str">
        <f>IF(ISBLANK('Tableau Implémentation (SI)'!J30),"",'Tableau Implémentation (SI)'!J30)</f>
        <v/>
      </c>
      <c r="J6" s="162" t="str">
        <f>IF(ISBLANK('Tableau Implémentation (SI)'!K30),"",'Tableau Implémentation (SI)'!K30)</f>
        <v/>
      </c>
      <c r="K6" s="81" t="str">
        <f>IF(ISBLANK('Tableau Implémentation (SI)'!L30),"",'Tableau Implémentation (SI)'!L30)</f>
        <v>Entrée</v>
      </c>
    </row>
    <row r="7" spans="1:24" ht="39">
      <c r="A7" s="162" t="str">
        <f>IF(ISBLANK('Tableau Implémentation (SI)'!B31),"",'Tableau Implémentation (SI)'!B31)</f>
        <v>SI.5.5</v>
      </c>
      <c r="B7" s="162" t="str">
        <f>IF(ISBLANK('Tableau Implémentation (SI)'!C31),"",'Tableau Implémentation (SI)'!C31)</f>
        <v>Corriger les défauts trouvés jusqu'à ce que le test soit testé avec succès.</v>
      </c>
      <c r="C7" s="162" t="str">
        <f>IF(ISBLANK('Tableau Implémentation (SI)'!D31),"",'Tableau Implémentation (SI)'!D31)</f>
        <v>Logiciel [testé]
Rapport de test</v>
      </c>
      <c r="D7" s="162" t="str">
        <f>IF(ISBLANK('Tableau Implémentation (SI)'!E31),"",'Tableau Implémentation (SI)'!E31)</f>
        <v>Logiciel [corrigé]
Rapport de test [défauts éliminés]</v>
      </c>
      <c r="E7" s="162" t="str">
        <f>IF(ISBLANK('Tableau Implémentation (SI)'!F31),"",'Tableau Implémentation (SI)'!F31)</f>
        <v>PR</v>
      </c>
      <c r="F7" s="164" t="str">
        <f>IF(ISBLANK('Tableau Implémentation (SI)'!G31),"",'Tableau Implémentation (SI)'!G31)</f>
        <v>Partiel</v>
      </c>
      <c r="G7" s="162" t="str">
        <f>IF(ISBLANK('Tableau Implémentation (SI)'!H31),"",'Tableau Implémentation (SI)'!H31)</f>
        <v/>
      </c>
      <c r="H7" s="162" t="str">
        <f>IF(ISBLANK('Tableau Implémentation (SI)'!I31),"",'Tableau Implémentation (SI)'!I31)</f>
        <v/>
      </c>
      <c r="I7" s="162" t="str">
        <f>IF(ISBLANK('Tableau Implémentation (SI)'!J31),"",'Tableau Implémentation (SI)'!J31)</f>
        <v/>
      </c>
      <c r="J7" s="162" t="str">
        <f>IF(ISBLANK('Tableau Implémentation (SI)'!K31),"",'Tableau Implémentation (SI)'!K31)</f>
        <v/>
      </c>
      <c r="K7" s="81" t="str">
        <f>IF(ISBLANK('Tableau Implémentation (SI)'!L31),"",'Tableau Implémentation (SI)'!L31)</f>
        <v>Entrée</v>
      </c>
    </row>
    <row r="8" spans="1:24" ht="51.75">
      <c r="A8" s="162" t="str">
        <f>IF(ISBLANK('Tableau Implémentation (SI)'!B32),"",'Tableau Implémentation (SI)'!B32)</f>
        <v>SI.5.6</v>
      </c>
      <c r="B8" s="162" t="str">
        <f>IF(ISBLANK('Tableau Implémentation (SI)'!C32),"",'Tableau Implémentation (SI)'!C32)</f>
        <v>Mettre à jour le registre de traçabilité si approprié.</v>
      </c>
      <c r="C8" s="162" t="str">
        <f>IF(ISBLANK('Tableau Implémentation (SI)'!D32),"",'Tableau Implémentation (SI)'!D32)</f>
        <v>Logiciel [corrigé]
Registre de traçabilité [vérifié, "baselined"]</v>
      </c>
      <c r="D8" s="162" t="str">
        <f>IF(ISBLANK('Tableau Implémentation (SI)'!E32),"",'Tableau Implémentation (SI)'!E32)</f>
        <v>Registre de traçabilité [mis à jour]</v>
      </c>
      <c r="E8" s="162" t="str">
        <f>IF(ISBLANK('Tableau Implémentation (SI)'!F32),"",'Tableau Implémentation (SI)'!F32)</f>
        <v>PR</v>
      </c>
      <c r="F8" s="164" t="str">
        <f>IF(ISBLANK('Tableau Implémentation (SI)'!G32),"",'Tableau Implémentation (SI)'!G32)</f>
        <v>Partiel</v>
      </c>
      <c r="G8" s="162" t="str">
        <f>IF(ISBLANK('Tableau Implémentation (SI)'!H32),"",'Tableau Implémentation (SI)'!H32)</f>
        <v/>
      </c>
      <c r="H8" s="162" t="str">
        <f>IF(ISBLANK('Tableau Implémentation (SI)'!I32),"",'Tableau Implémentation (SI)'!I32)</f>
        <v/>
      </c>
      <c r="I8" s="162" t="str">
        <f>IF(ISBLANK('Tableau Implémentation (SI)'!J32),"",'Tableau Implémentation (SI)'!J32)</f>
        <v/>
      </c>
      <c r="J8" s="162" t="str">
        <f>IF(ISBLANK('Tableau Implémentation (SI)'!K32),"",'Tableau Implémentation (SI)'!K32)</f>
        <v/>
      </c>
      <c r="K8" s="81" t="str">
        <f>IF(ISBLANK('Tableau Implémentation (SI)'!L32),"",'Tableau Implémentation (SI)'!L32)</f>
        <v>basique</v>
      </c>
    </row>
    <row r="9" spans="1:24" ht="39">
      <c r="A9" s="162" t="str">
        <f>IF(ISBLANK('Tableau Implémentation (SI)'!B33),"",'Tableau Implémentation (SI)'!B33)</f>
        <v>SI.5.7</v>
      </c>
      <c r="B9" s="162" t="str">
        <f>IF(ISBLANK('Tableau Implémentation (SI)'!C33),"",'Tableau Implémentation (SI)'!C33)</f>
        <v>Documenter le guide d'opération du produit ou mettre à jour le guide actuel, si approprié.</v>
      </c>
      <c r="C9" s="162" t="str">
        <f>IF(ISBLANK('Tableau Implémentation (SI)'!D33),"",'Tableau Implémentation (SI)'!D33)</f>
        <v>Logiciel [testé]</v>
      </c>
      <c r="D9" s="162" t="str">
        <f>IF(ISBLANK('Tableau Implémentation (SI)'!E33),"",'Tableau Implémentation (SI)'!E33)</f>
        <v>Guide d'opération du produit</v>
      </c>
      <c r="E9" s="162" t="str">
        <f>IF(ISBLANK('Tableau Implémentation (SI)'!F33),"",'Tableau Implémentation (SI)'!F33)</f>
        <v>PR</v>
      </c>
      <c r="F9" s="164" t="str">
        <f>IF(ISBLANK('Tableau Implémentation (SI)'!G33),"",'Tableau Implémentation (SI)'!G33)</f>
        <v>Partiel</v>
      </c>
      <c r="G9" s="162" t="str">
        <f>IF(ISBLANK('Tableau Implémentation (SI)'!H33),"",'Tableau Implémentation (SI)'!H33)</f>
        <v/>
      </c>
      <c r="H9" s="162" t="str">
        <f>IF(ISBLANK('Tableau Implémentation (SI)'!I33),"",'Tableau Implémentation (SI)'!I33)</f>
        <v/>
      </c>
      <c r="I9" s="162" t="str">
        <f>IF(ISBLANK('Tableau Implémentation (SI)'!J33),"",'Tableau Implémentation (SI)'!J33)</f>
        <v/>
      </c>
      <c r="J9" s="162" t="str">
        <f>IF(ISBLANK('Tableau Implémentation (SI)'!K33),"",'Tableau Implémentation (SI)'!K33)</f>
        <v/>
      </c>
      <c r="K9" s="81" t="str">
        <f>IF(ISBLANK('Tableau Implémentation (SI)'!L33),"",'Tableau Implémentation (SI)'!L33)</f>
        <v>Entrée</v>
      </c>
    </row>
    <row r="10" spans="1:24" ht="102.75">
      <c r="A10" s="162" t="str">
        <f>IF(ISBLANK('Tableau Implémentation (SI)'!B34),"",'Tableau Implémentation (SI)'!B34)</f>
        <v>SI.5.8</v>
      </c>
      <c r="B10" s="162" t="str">
        <f>IF(ISBLANK('Tableau Implémentation (SI)'!C34),"",'Tableau Implémentation (SI)'!C34)</f>
        <v>Vérification du guide d'opération du produit, si approprié.
-Vérifier la consistance du guide d'opération du produit avec le logiciel. Les résultats trouvés sont documentés dans les résultats de vérification et les corrections sont faites jusqu'à ce que le document soit approuvé par le PR.</v>
      </c>
      <c r="C10" s="162" t="str">
        <f>IF(ISBLANK('Tableau Implémentation (SI)'!D34),"",'Tableau Implémentation (SI)'!D34)</f>
        <v>Guide d'opération du produit
Logiciel [testé]</v>
      </c>
      <c r="D10" s="162" t="str">
        <f>IF(ISBLANK('Tableau Implémentation (SI)'!E34),"",'Tableau Implémentation (SI)'!E34)</f>
        <v>Résultats de vérification
Guide d'opération du produit [vérifié]</v>
      </c>
      <c r="E10" s="162" t="str">
        <f>IF(ISBLANK('Tableau Implémentation (SI)'!F34),"",'Tableau Implémentation (SI)'!F34)</f>
        <v>PR
CUS</v>
      </c>
      <c r="F10" s="164" t="str">
        <f>IF(ISBLANK('Tableau Implémentation (SI)'!G34),"",'Tableau Implémentation (SI)'!G34)</f>
        <v>Partiel</v>
      </c>
      <c r="G10" s="162" t="str">
        <f>IF(ISBLANK('Tableau Implémentation (SI)'!H34),"",'Tableau Implémentation (SI)'!H34)</f>
        <v/>
      </c>
      <c r="H10" s="162" t="str">
        <f>IF(ISBLANK('Tableau Implémentation (SI)'!I34),"",'Tableau Implémentation (SI)'!I34)</f>
        <v/>
      </c>
      <c r="I10" s="162" t="str">
        <f>IF(ISBLANK('Tableau Implémentation (SI)'!J34),"",'Tableau Implémentation (SI)'!J34)</f>
        <v/>
      </c>
      <c r="J10" s="162" t="str">
        <f>IF(ISBLANK('Tableau Implémentation (SI)'!K34),"",'Tableau Implémentation (SI)'!K34)</f>
        <v/>
      </c>
      <c r="K10" s="81" t="str">
        <f>IF(ISBLANK('Tableau Implémentation (SI)'!L34),"",'Tableau Implémentation (SI)'!L34)</f>
        <v>basique</v>
      </c>
    </row>
    <row r="11" spans="1:24" ht="51.75">
      <c r="A11" s="162" t="str">
        <f>IF(ISBLANK('Tableau Implémentation (SI)'!B35),"",'Tableau Implémentation (SI)'!B35)</f>
        <v>SI.5.9</v>
      </c>
      <c r="B11" s="162" t="str">
        <f>IF(ISBLANK('Tableau Implémentation (SI)'!C35),"",'Tableau Implémentation (SI)'!C35)</f>
        <v>Documenter le document d'utilisateur du logiciel ou mettre à jour le document actuel, si approprié.</v>
      </c>
      <c r="C11" s="162" t="str">
        <f>IF(ISBLANK('Tableau Implémentation (SI)'!D35),"",'Tableau Implémentation (SI)'!D35)</f>
        <v>Logiciel [testé]
Document d'utilisateurs du logiciel [préliminaire] (optionnel)</v>
      </c>
      <c r="D11" s="162" t="str">
        <f>IF(ISBLANK('Tableau Implémentation (SI)'!E35),"",'Tableau Implémentation (SI)'!E35)</f>
        <v xml:space="preserve">Document d'utilisateur du logiciel </v>
      </c>
      <c r="E11" s="162" t="str">
        <f>IF(ISBLANK('Tableau Implémentation (SI)'!F35),"",'Tableau Implémentation (SI)'!F35)</f>
        <v>AN</v>
      </c>
      <c r="F11" s="164" t="str">
        <f>IF(ISBLANK('Tableau Implémentation (SI)'!G35),"",'Tableau Implémentation (SI)'!G35)</f>
        <v>Partiel</v>
      </c>
      <c r="G11" s="162" t="str">
        <f>IF(ISBLANK('Tableau Implémentation (SI)'!H35),"",'Tableau Implémentation (SI)'!H35)</f>
        <v/>
      </c>
      <c r="H11" s="162" t="str">
        <f>IF(ISBLANK('Tableau Implémentation (SI)'!I35),"",'Tableau Implémentation (SI)'!I35)</f>
        <v/>
      </c>
      <c r="I11" s="162" t="str">
        <f>IF(ISBLANK('Tableau Implémentation (SI)'!J35),"",'Tableau Implémentation (SI)'!J35)</f>
        <v/>
      </c>
      <c r="J11" s="162" t="str">
        <f>IF(ISBLANK('Tableau Implémentation (SI)'!K35),"",'Tableau Implémentation (SI)'!K35)</f>
        <v/>
      </c>
      <c r="K11" s="81" t="str">
        <f>IF(ISBLANK('Tableau Implémentation (SI)'!L35),"",'Tableau Implémentation (SI)'!L35)</f>
        <v>Entrée</v>
      </c>
    </row>
    <row r="12" spans="1:24" ht="102.75">
      <c r="A12" s="162" t="str">
        <f>IF(ISBLANK('Tableau Implémentation (SI)'!B36),"",'Tableau Implémentation (SI)'!B36)</f>
        <v>SI.5.10</v>
      </c>
      <c r="B12" s="162" t="str">
        <f>IF(ISBLANK('Tableau Implémentation (SI)'!C36),"",'Tableau Implémentation (SI)'!C36)</f>
        <v>Vérification du document d'utilisateur du logiciel, si approprié.
-Vérifier la consistance du document d'utilisateur du logiciel avec le logiciel. Les résultats trouvés sont documentés dans les résultats de vérification et les corrections sont faites jusqu'à ce que le document soit approuvé par l'AN.</v>
      </c>
      <c r="C12" s="162" t="str">
        <f>IF(ISBLANK('Tableau Implémentation (SI)'!D36),"",'Tableau Implémentation (SI)'!D36)</f>
        <v>Document d'utilisateur du logiciel 
Logiciel [testé]</v>
      </c>
      <c r="D12" s="162" t="str">
        <f>IF(ISBLANK('Tableau Implémentation (SI)'!E36),"",'Tableau Implémentation (SI)'!E36)</f>
        <v>Résultats de vérification
Document d'utilisateurs du logiciel [vérifié]</v>
      </c>
      <c r="E12" s="162" t="str">
        <f>IF(ISBLANK('Tableau Implémentation (SI)'!F36),"",'Tableau Implémentation (SI)'!F36)</f>
        <v>AN
CUS</v>
      </c>
      <c r="F12" s="164" t="str">
        <f>IF(ISBLANK('Tableau Implémentation (SI)'!G36),"",'Tableau Implémentation (SI)'!G36)</f>
        <v>Partiel</v>
      </c>
      <c r="G12" s="162" t="str">
        <f>IF(ISBLANK('Tableau Implémentation (SI)'!H36),"",'Tableau Implémentation (SI)'!H36)</f>
        <v/>
      </c>
      <c r="H12" s="162" t="str">
        <f>IF(ISBLANK('Tableau Implémentation (SI)'!I36),"",'Tableau Implémentation (SI)'!I36)</f>
        <v/>
      </c>
      <c r="I12" s="162" t="str">
        <f>IF(ISBLANK('Tableau Implémentation (SI)'!J36),"",'Tableau Implémentation (SI)'!J36)</f>
        <v/>
      </c>
      <c r="J12" s="162" t="str">
        <f>IF(ISBLANK('Tableau Implémentation (SI)'!K36),"",'Tableau Implémentation (SI)'!K36)</f>
        <v/>
      </c>
      <c r="K12" s="81" t="str">
        <f>IF(ISBLANK('Tableau Implémentation (SI)'!L36),"",'Tableau Implémentation (SI)'!L36)</f>
        <v>basique</v>
      </c>
    </row>
    <row r="13" spans="1:24" ht="179.25">
      <c r="A13" s="163" t="str">
        <f>IF(ISBLANK('Tableau Implémentation (SI)'!B37),"",'Tableau Implémentation (SI)'!B37)</f>
        <v>SI.5.11</v>
      </c>
      <c r="B13" s="163" t="str">
        <f>IF(ISBLANK('Tableau Implémentation (SI)'!C37),"",'Tableau Implémentation (SI)'!C37)</f>
        <v>Incorporer le logiciel, le registre de traçabilité, le rapport de test, le guide d'opération du produit et le document d'utilisateur du logiciel à la configuration du logiciel en tant que "baseline".</v>
      </c>
      <c r="C13" s="163" t="str">
        <f>IF(ISBLANK('Tableau Implémentation (SI)'!D37),"",'Tableau Implémentation (SI)'!D37)</f>
        <v>Logiciel [testé]
Rapport de test
Registre de traçabilité [mis à jour]
Guide d'opération du produit [vérifié]
Document d'utilisateurs du logiciel [vérifié]</v>
      </c>
      <c r="D13" s="163" t="str">
        <f>IF(ISBLANK('Tableau Implémentation (SI)'!E37),"",'Tableau Implémentation (SI)'!E37)</f>
        <v>Configuration du logiciel
Logiciel [testé, "baselined"]
Registre de traçabilité [mis à jour, "baselined"]
Rapport de test ["baselined"]
Guide d'opération du produit [vérifié, "baselined"]
Document d'utilisateurs du logiciel [vérifié, "baselined"]</v>
      </c>
      <c r="E13" s="163" t="str">
        <f>IF(ISBLANK('Tableau Implémentation (SI)'!F37),"",'Tableau Implémentation (SI)'!F37)</f>
        <v>TL</v>
      </c>
      <c r="F13" s="164" t="str">
        <f>IF(ISBLANK('Tableau Implémentation (SI)'!G37),"",'Tableau Implémentation (SI)'!G37)</f>
        <v>Partiel</v>
      </c>
      <c r="G13" s="163" t="str">
        <f>IF(ISBLANK('Tableau Implémentation (SI)'!H37),"",'Tableau Implémentation (SI)'!H37)</f>
        <v/>
      </c>
      <c r="H13" s="163" t="str">
        <f>IF(ISBLANK('Tableau Implémentation (SI)'!I37),"",'Tableau Implémentation (SI)'!I37)</f>
        <v/>
      </c>
      <c r="I13" s="163" t="str">
        <f>IF(ISBLANK('Tableau Implémentation (SI)'!J37),"",'Tableau Implémentation (SI)'!J37)</f>
        <v/>
      </c>
      <c r="J13" s="163" t="str">
        <f>IF(ISBLANK('Tableau Implémentation (SI)'!K37),"",'Tableau Implémentation (SI)'!K37)</f>
        <v/>
      </c>
      <c r="K13" t="str">
        <f>IF(ISBLANK('Tableau Implémentation (SI)'!L37),"",'Tableau Implémentation (SI)'!L37)</f>
        <v>Entrée</v>
      </c>
    </row>
    <row r="26" spans="12:24">
      <c r="L26"/>
      <c r="M26"/>
      <c r="N26"/>
      <c r="O26"/>
      <c r="P26"/>
      <c r="Q26"/>
      <c r="R26"/>
      <c r="S26"/>
      <c r="T26"/>
      <c r="U26"/>
      <c r="V26"/>
      <c r="W26"/>
      <c r="X26"/>
    </row>
    <row r="27" spans="12:24">
      <c r="L27"/>
      <c r="M27"/>
      <c r="N27"/>
      <c r="O27"/>
      <c r="P27"/>
      <c r="Q27"/>
      <c r="R27"/>
      <c r="S27"/>
      <c r="T27"/>
      <c r="U27"/>
      <c r="V27"/>
      <c r="W27"/>
      <c r="X27"/>
    </row>
    <row r="28" spans="12:24">
      <c r="L28"/>
      <c r="M28"/>
      <c r="N28"/>
      <c r="O28"/>
      <c r="P28"/>
      <c r="Q28"/>
      <c r="R28"/>
      <c r="S28"/>
      <c r="T28"/>
      <c r="U28"/>
      <c r="V28"/>
      <c r="W28"/>
      <c r="X28"/>
    </row>
    <row r="29" spans="12:24">
      <c r="L29"/>
      <c r="M29"/>
      <c r="N29"/>
      <c r="O29"/>
      <c r="P29"/>
      <c r="Q29"/>
      <c r="R29"/>
      <c r="S29"/>
      <c r="T29"/>
      <c r="U29"/>
      <c r="V29"/>
      <c r="W29"/>
      <c r="X29"/>
    </row>
    <row r="30" spans="12:24">
      <c r="L30"/>
      <c r="M30"/>
      <c r="N30"/>
      <c r="O30"/>
      <c r="P30"/>
      <c r="Q30"/>
      <c r="R30"/>
      <c r="S30"/>
      <c r="T30"/>
      <c r="U30"/>
      <c r="V30"/>
      <c r="W30"/>
      <c r="X30"/>
    </row>
    <row r="31" spans="12:24">
      <c r="L31"/>
      <c r="M31"/>
      <c r="N31"/>
      <c r="O31"/>
      <c r="P31"/>
      <c r="Q31"/>
      <c r="R31"/>
      <c r="S31"/>
      <c r="T31"/>
      <c r="U31"/>
      <c r="V31"/>
      <c r="W31"/>
      <c r="X31"/>
    </row>
    <row r="32" spans="12:24">
      <c r="L32"/>
      <c r="M32"/>
      <c r="N32"/>
      <c r="O32"/>
      <c r="P32"/>
      <c r="Q32"/>
      <c r="R32"/>
      <c r="S32"/>
      <c r="T32"/>
      <c r="U32"/>
      <c r="V32"/>
      <c r="W32"/>
      <c r="X32"/>
    </row>
  </sheetData>
  <customSheetViews>
    <customSheetView guid="{C928D303-9C9A-45BF-A525-C4F4B04F0A57}">
      <selection sqref="A1:J2"/>
      <pageMargins left="0.7" right="0.7" top="0.75" bottom="0.75" header="0.3" footer="0.3"/>
    </customSheetView>
  </customSheetViews>
  <mergeCells count="4">
    <mergeCell ref="A1:E1"/>
    <mergeCell ref="F1:J1"/>
    <mergeCell ref="L1:Q1"/>
    <mergeCell ref="R1:V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4E9566C2-2EBC-4D61-9E16-61EF7ECD55BA}">
            <xm:f>NOT(ISERROR(SEARCH(Extra!$A$4,F3)))</xm:f>
            <xm:f>Extra!$A$4</xm:f>
            <x14:dxf>
              <fill>
                <patternFill>
                  <bgColor rgb="FFFF0000"/>
                </patternFill>
              </fill>
            </x14:dxf>
          </x14:cfRule>
          <x14:cfRule type="containsText" priority="2" operator="containsText" id="{3DDEB4C6-4629-4256-BCC4-79088FE9AB9A}">
            <xm:f>NOT(ISERROR(SEARCH(Extra!$A$3,F3)))</xm:f>
            <xm:f>Extra!$A$3</xm:f>
            <x14:dxf>
              <fill>
                <patternFill>
                  <bgColor rgb="FFFFFF00"/>
                </patternFill>
              </fill>
            </x14:dxf>
          </x14:cfRule>
          <x14:cfRule type="containsText" priority="3" operator="containsText" id="{8F17FFB3-FB54-4B92-97CB-ED456CC33C57}">
            <xm:f>NOT(ISERROR(SEARCH(Extra!$A$2,F3)))</xm:f>
            <xm:f>Extra!$A$2</xm:f>
            <x14:dxf>
              <fill>
                <patternFill>
                  <bgColor rgb="FF92D050"/>
                </patternFill>
              </fill>
            </x14:dxf>
          </x14:cfRule>
          <xm:sqref>F3:F13</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11" sqref="I11"/>
    </sheetView>
  </sheetViews>
  <sheetFormatPr baseColWidth="10" defaultColWidth="9.140625" defaultRowHeight="15"/>
  <cols>
    <col min="2" max="2" width="36.42578125" customWidth="1"/>
    <col min="3" max="3" width="31.140625" customWidth="1"/>
    <col min="4" max="4" width="17.42578125" customWidth="1"/>
    <col min="5" max="5" width="12.28515625" bestFit="1" customWidth="1"/>
    <col min="6" max="6" width="13.7109375" customWidth="1"/>
    <col min="10" max="10" width="20.140625" customWidth="1"/>
  </cols>
  <sheetData>
    <row r="1" spans="1:11" ht="21.75" customHeight="1" thickBot="1">
      <c r="A1" s="256" t="str">
        <f>'Tableau Implémentation (SI)'!A38</f>
        <v>SI6-Livraison du produit</v>
      </c>
      <c r="B1" s="257"/>
      <c r="C1" s="257"/>
      <c r="D1" s="257"/>
      <c r="E1" s="258"/>
      <c r="F1" s="256" t="str">
        <f>Extra!$A$13</f>
        <v>Votre petite organisation</v>
      </c>
      <c r="G1" s="257"/>
      <c r="H1" s="257"/>
      <c r="I1" s="257"/>
      <c r="J1" s="258"/>
      <c r="K1" s="82"/>
    </row>
    <row r="2" spans="1:11" ht="30.75" thickBot="1">
      <c r="A2" s="197" t="str">
        <f>IF(ISBLANK('Tableau Implémentation (SI)'!B2),"",'Tableau Implémentation (SI)'!B2)</f>
        <v/>
      </c>
      <c r="B2" s="160" t="str">
        <f>IF(ISBLANK('Tableau Implémentation (SI)'!C2),"",'Tableau Implémentation (SI)'!C2)</f>
        <v>Tâches spécifiques</v>
      </c>
      <c r="C2" s="160" t="str">
        <f>IF(ISBLANK('Tableau Implémentation (SI)'!D2),"",'Tableau Implémentation (SI)'!D2)</f>
        <v>Intrants</v>
      </c>
      <c r="D2" s="160" t="str">
        <f>IF(ISBLANK('Tableau Implémentation (SI)'!E2),"",'Tableau Implémentation (SI)'!E2)</f>
        <v>Extrants</v>
      </c>
      <c r="E2" s="204" t="str">
        <f>IF(ISBLANK('Tableau Implémentation (SI)'!F2),"",'Tableau Implémentation (SI)'!F2)</f>
        <v>Rôles</v>
      </c>
      <c r="F2" s="195" t="str">
        <f>IF(ISBLANK('Tableau Implémentation (SI)'!G2),"",'Tableau Implémentation (SI)'!G2)</f>
        <v>Est implémentée</v>
      </c>
      <c r="G2" s="165" t="str">
        <f>IF(ISBLANK('Tableau Implémentation (SI)'!H2),"",'Tableau Implémentation (SI)'!H2)</f>
        <v>Intrants</v>
      </c>
      <c r="H2" s="165" t="str">
        <f>IF(ISBLANK('Tableau Implémentation (SI)'!I2),"",'Tableau Implémentation (SI)'!I2)</f>
        <v>Extrants</v>
      </c>
      <c r="I2" s="165" t="str">
        <f>IF(ISBLANK('Tableau Implémentation (SI)'!J2),"",'Tableau Implémentation (SI)'!J2)</f>
        <v>Rôles</v>
      </c>
      <c r="J2" s="196" t="str">
        <f>IF(ISBLANK('Tableau Implémentation (SI)'!K2),"",'Tableau Implémentation (SI)'!K2)</f>
        <v>Commentaires ou observations</v>
      </c>
      <c r="K2" s="83"/>
    </row>
    <row r="3" spans="1:11" ht="39">
      <c r="A3" s="162" t="str">
        <f>IF(ISBLANK('Tableau Implémentation (SI)'!B38),"",'Tableau Implémentation (SI)'!B38)</f>
        <v>SI.6.1</v>
      </c>
      <c r="B3" s="162" t="str">
        <f>IF(ISBLANK('Tableau Implémentation (SI)'!C38),"",'Tableau Implémentation (SI)'!C38)</f>
        <v>Assigner les tâches aux membres de l'équipe reliées à leurs rôles, selon le Plan de projet actuel.</v>
      </c>
      <c r="C3" s="162" t="str">
        <f>IF(ISBLANK('Tableau Implémentation (SI)'!D38),"",'Tableau Implémentation (SI)'!D38)</f>
        <v>Plan de projet</v>
      </c>
      <c r="D3" s="162" t="str">
        <f>IF(ISBLANK('Tableau Implémentation (SI)'!E38),"",'Tableau Implémentation (SI)'!E38)</f>
        <v/>
      </c>
      <c r="E3" s="162" t="str">
        <f>IF(ISBLANK('Tableau Implémentation (SI)'!F38),"",'Tableau Implémentation (SI)'!F38)</f>
        <v>TL
WT</v>
      </c>
      <c r="F3" s="164" t="str">
        <f>IF(ISBLANK('Tableau Implémentation (SI)'!G38),"",'Tableau Implémentation (SI)'!G38)</f>
        <v>Partiel</v>
      </c>
      <c r="G3" s="162" t="str">
        <f>IF(ISBLANK('Tableau Implémentation (SI)'!H38),"",'Tableau Implémentation (SI)'!H38)</f>
        <v/>
      </c>
      <c r="H3" s="162" t="str">
        <f>IF(ISBLANK('Tableau Implémentation (SI)'!I38),"",'Tableau Implémentation (SI)'!I38)</f>
        <v/>
      </c>
      <c r="I3" s="162" t="str">
        <f>IF(ISBLANK('Tableau Implémentation (SI)'!J38),"",'Tableau Implémentation (SI)'!J38)</f>
        <v/>
      </c>
      <c r="J3" s="162" t="str">
        <f>IF(ISBLANK('Tableau Implémentation (SI)'!K38),"",'Tableau Implémentation (SI)'!K38)</f>
        <v/>
      </c>
      <c r="K3" s="81" t="str">
        <f>IF(ISBLANK('Tableau Implémentation (SI)'!L38),"",'Tableau Implémentation (SI)'!L38)</f>
        <v>basique</v>
      </c>
    </row>
    <row r="4" spans="1:11">
      <c r="A4" s="162" t="str">
        <f>IF(ISBLANK('Tableau Implémentation (SI)'!B39),"",'Tableau Implémentation (SI)'!B39)</f>
        <v>SI.6.2</v>
      </c>
      <c r="B4" s="162" t="str">
        <f>IF(ISBLANK('Tableau Implémentation (SI)'!C39),"",'Tableau Implémentation (SI)'!C39)</f>
        <v>Comprendre la configuration du logiciel.</v>
      </c>
      <c r="C4" s="162" t="str">
        <f>IF(ISBLANK('Tableau Implémentation (SI)'!D39),"",'Tableau Implémentation (SI)'!D39)</f>
        <v>Configuration du logiciel</v>
      </c>
      <c r="D4" s="162" t="str">
        <f>IF(ISBLANK('Tableau Implémentation (SI)'!E39),"",'Tableau Implémentation (SI)'!E39)</f>
        <v/>
      </c>
      <c r="E4" s="162" t="str">
        <f>IF(ISBLANK('Tableau Implémentation (SI)'!F39),"",'Tableau Implémentation (SI)'!F39)</f>
        <v>DES</v>
      </c>
      <c r="F4" s="164" t="str">
        <f>IF(ISBLANK('Tableau Implémentation (SI)'!G39),"",'Tableau Implémentation (SI)'!G39)</f>
        <v>Partiel</v>
      </c>
      <c r="G4" s="162" t="str">
        <f>IF(ISBLANK('Tableau Implémentation (SI)'!H39),"",'Tableau Implémentation (SI)'!H39)</f>
        <v/>
      </c>
      <c r="H4" s="162" t="str">
        <f>IF(ISBLANK('Tableau Implémentation (SI)'!I39),"",'Tableau Implémentation (SI)'!I39)</f>
        <v/>
      </c>
      <c r="I4" s="162" t="str">
        <f>IF(ISBLANK('Tableau Implémentation (SI)'!J39),"",'Tableau Implémentation (SI)'!J39)</f>
        <v/>
      </c>
      <c r="J4" s="162" t="str">
        <f>IF(ISBLANK('Tableau Implémentation (SI)'!K39),"",'Tableau Implémentation (SI)'!K39)</f>
        <v/>
      </c>
      <c r="K4" s="81" t="str">
        <f>IF(ISBLANK('Tableau Implémentation (SI)'!L39),"",'Tableau Implémentation (SI)'!L39)</f>
        <v>Entrée</v>
      </c>
    </row>
    <row r="5" spans="1:11" ht="26.25">
      <c r="A5" s="162" t="str">
        <f>IF(ISBLANK('Tableau Implémentation (SI)'!B40),"",'Tableau Implémentation (SI)'!B40)</f>
        <v>SI.6.3</v>
      </c>
      <c r="B5" s="162" t="str">
        <f>IF(ISBLANK('Tableau Implémentation (SI)'!C40),"",'Tableau Implémentation (SI)'!C40)</f>
        <v>Documenter le document de maintenance ou mettre à jour le document actuel.</v>
      </c>
      <c r="C5" s="162" t="str">
        <f>IF(ISBLANK('Tableau Implémentation (SI)'!D40),"",'Tableau Implémentation (SI)'!D40)</f>
        <v>Configuration du logiciel</v>
      </c>
      <c r="D5" s="162" t="str">
        <f>IF(ISBLANK('Tableau Implémentation (SI)'!E40),"",'Tableau Implémentation (SI)'!E40)</f>
        <v>Document de maintenance</v>
      </c>
      <c r="E5" s="162" t="str">
        <f>IF(ISBLANK('Tableau Implémentation (SI)'!F40),"",'Tableau Implémentation (SI)'!F40)</f>
        <v>DES</v>
      </c>
      <c r="F5" s="164" t="str">
        <f>IF(ISBLANK('Tableau Implémentation (SI)'!G40),"",'Tableau Implémentation (SI)'!G40)</f>
        <v>Partiel</v>
      </c>
      <c r="G5" s="162" t="str">
        <f>IF(ISBLANK('Tableau Implémentation (SI)'!H40),"",'Tableau Implémentation (SI)'!H40)</f>
        <v/>
      </c>
      <c r="H5" s="162" t="str">
        <f>IF(ISBLANK('Tableau Implémentation (SI)'!I40),"",'Tableau Implémentation (SI)'!I40)</f>
        <v/>
      </c>
      <c r="I5" s="162" t="str">
        <f>IF(ISBLANK('Tableau Implémentation (SI)'!J40),"",'Tableau Implémentation (SI)'!J40)</f>
        <v/>
      </c>
      <c r="J5" s="162" t="str">
        <f>IF(ISBLANK('Tableau Implémentation (SI)'!K40),"",'Tableau Implémentation (SI)'!K40)</f>
        <v/>
      </c>
      <c r="K5" s="81" t="str">
        <f>IF(ISBLANK('Tableau Implémentation (SI)'!L40),"",'Tableau Implémentation (SI)'!L40)</f>
        <v>basique</v>
      </c>
    </row>
    <row r="6" spans="1:11" ht="102.75">
      <c r="A6" s="162" t="str">
        <f>IF(ISBLANK('Tableau Implémentation (SI)'!B41),"",'Tableau Implémentation (SI)'!B41)</f>
        <v>SI.6.4</v>
      </c>
      <c r="B6" s="162" t="str">
        <f>IF(ISBLANK('Tableau Implémentation (SI)'!C41),"",'Tableau Implémentation (SI)'!C41)</f>
        <v>Vérification du document de maintenance.
-Vérifier la consistance du document de maintenance avec la configuration du logiciel. Les résultats trouvés sont documentés dans les résultats de vérification et les corrections sont faites jusqu'à ce que le document soit approuvé par le DES.</v>
      </c>
      <c r="C6" s="162" t="str">
        <f>IF(ISBLANK('Tableau Implémentation (SI)'!D41),"",'Tableau Implémentation (SI)'!D41)</f>
        <v>Document de maintenance
Configuration du logiciel</v>
      </c>
      <c r="D6" s="162" t="str">
        <f>IF(ISBLANK('Tableau Implémentation (SI)'!E41),"",'Tableau Implémentation (SI)'!E41)</f>
        <v>Résultats de vérification
Document de maintenance [vérifié]</v>
      </c>
      <c r="E6" s="162" t="str">
        <f>IF(ISBLANK('Tableau Implémentation (SI)'!F41),"",'Tableau Implémentation (SI)'!F41)</f>
        <v>DES</v>
      </c>
      <c r="F6" s="164" t="str">
        <f>IF(ISBLANK('Tableau Implémentation (SI)'!G41),"",'Tableau Implémentation (SI)'!G41)</f>
        <v>Partiel</v>
      </c>
      <c r="G6" s="162" t="str">
        <f>IF(ISBLANK('Tableau Implémentation (SI)'!H41),"",'Tableau Implémentation (SI)'!H41)</f>
        <v/>
      </c>
      <c r="H6" s="162" t="str">
        <f>IF(ISBLANK('Tableau Implémentation (SI)'!I41),"",'Tableau Implémentation (SI)'!I41)</f>
        <v/>
      </c>
      <c r="I6" s="162" t="str">
        <f>IF(ISBLANK('Tableau Implémentation (SI)'!J41),"",'Tableau Implémentation (SI)'!J41)</f>
        <v/>
      </c>
      <c r="J6" s="162" t="str">
        <f>IF(ISBLANK('Tableau Implémentation (SI)'!K41),"",'Tableau Implémentation (SI)'!K41)</f>
        <v/>
      </c>
      <c r="K6" s="81" t="str">
        <f>IF(ISBLANK('Tableau Implémentation (SI)'!L41),"",'Tableau Implémentation (SI)'!L41)</f>
        <v>basique</v>
      </c>
    </row>
    <row r="7" spans="1:11" ht="77.25">
      <c r="A7" s="162" t="str">
        <f>IF(ISBLANK('Tableau Implémentation (SI)'!B42),"",'Tableau Implémentation (SI)'!B42)</f>
        <v>SI.6.5</v>
      </c>
      <c r="B7" s="162" t="str">
        <f>IF(ISBLANK('Tableau Implémentation (SI)'!C42),"",'Tableau Implémentation (SI)'!C42)</f>
        <v>Incorporer le document de maintenance en tant que "baseline" pour la configuration du logiciel.</v>
      </c>
      <c r="C7" s="162" t="str">
        <f>IF(ISBLANK('Tableau Implémentation (SI)'!D42),"",'Tableau Implémentation (SI)'!D42)</f>
        <v>Configuration du logiciel
Document de maintenance [vérifié]</v>
      </c>
      <c r="D7" s="162" t="str">
        <f>IF(ISBLANK('Tableau Implémentation (SI)'!E42),"",'Tableau Implémentation (SI)'!E42)</f>
        <v>Configuration du logiciel
Document de maintenance [vérifié, "baselined"]</v>
      </c>
      <c r="E7" s="162" t="str">
        <f>IF(ISBLANK('Tableau Implémentation (SI)'!F42),"",'Tableau Implémentation (SI)'!F42)</f>
        <v>TL</v>
      </c>
      <c r="F7" s="164" t="str">
        <f>IF(ISBLANK('Tableau Implémentation (SI)'!G42),"",'Tableau Implémentation (SI)'!G42)</f>
        <v>Partiel</v>
      </c>
      <c r="G7" s="162" t="str">
        <f>IF(ISBLANK('Tableau Implémentation (SI)'!H42),"",'Tableau Implémentation (SI)'!H42)</f>
        <v/>
      </c>
      <c r="H7" s="162" t="str">
        <f>IF(ISBLANK('Tableau Implémentation (SI)'!I42),"",'Tableau Implémentation (SI)'!I42)</f>
        <v/>
      </c>
      <c r="I7" s="162" t="str">
        <f>IF(ISBLANK('Tableau Implémentation (SI)'!J42),"",'Tableau Implémentation (SI)'!J42)</f>
        <v/>
      </c>
      <c r="J7" s="162" t="str">
        <f>IF(ISBLANK('Tableau Implémentation (SI)'!K42),"",'Tableau Implémentation (SI)'!K42)</f>
        <v/>
      </c>
      <c r="K7" s="81" t="str">
        <f>IF(ISBLANK('Tableau Implémentation (SI)'!L42),"",'Tableau Implémentation (SI)'!L42)</f>
        <v>basique</v>
      </c>
    </row>
    <row r="8" spans="1:11" ht="39">
      <c r="A8" s="162" t="str">
        <f>IF(ISBLANK('Tableau Implémentation (SI)'!B43),"",'Tableau Implémentation (SI)'!B43)</f>
        <v>SI.6.6</v>
      </c>
      <c r="B8" s="162" t="str">
        <f>IF(ISBLANK('Tableau Implémentation (SI)'!C43),"",'Tableau Implémentation (SI)'!C43)</f>
        <v>Effectuer la livraison selon les instructions de livraison.</v>
      </c>
      <c r="C8" s="162" t="str">
        <f>IF(ISBLANK('Tableau Implémentation (SI)'!D43),"",'Tableau Implémentation (SI)'!D43)</f>
        <v>Instructions de livraison
Configuration de logiciel</v>
      </c>
      <c r="D8" s="162" t="str">
        <f>IF(ISBLANK('Tableau Implémentation (SI)'!E43),"",'Tableau Implémentation (SI)'!E43)</f>
        <v>Configuration de logiciel [délivrée]</v>
      </c>
      <c r="E8" s="162" t="str">
        <f>IF(ISBLANK('Tableau Implémentation (SI)'!F43),"",'Tableau Implémentation (SI)'!F43)</f>
        <v>TL</v>
      </c>
      <c r="F8" s="164" t="str">
        <f>IF(ISBLANK('Tableau Implémentation (SI)'!G43),"",'Tableau Implémentation (SI)'!G43)</f>
        <v>Partiel</v>
      </c>
      <c r="G8" s="162" t="str">
        <f>IF(ISBLANK('Tableau Implémentation (SI)'!H43),"",'Tableau Implémentation (SI)'!H43)</f>
        <v/>
      </c>
      <c r="H8" s="162" t="str">
        <f>IF(ISBLANK('Tableau Implémentation (SI)'!I43),"",'Tableau Implémentation (SI)'!I43)</f>
        <v/>
      </c>
      <c r="I8" s="162" t="str">
        <f>IF(ISBLANK('Tableau Implémentation (SI)'!J43),"",'Tableau Implémentation (SI)'!J43)</f>
        <v/>
      </c>
      <c r="J8" s="162" t="str">
        <f>IF(ISBLANK('Tableau Implémentation (SI)'!K43),"",'Tableau Implémentation (SI)'!K43)</f>
        <v/>
      </c>
      <c r="K8" s="81" t="str">
        <f>IF(ISBLANK('Tableau Implémentation (SI)'!L43),"",'Tableau Implémentation (SI)'!L43)</f>
        <v>Entrée</v>
      </c>
    </row>
    <row r="9" spans="1:11">
      <c r="A9" s="81"/>
      <c r="B9" s="81"/>
      <c r="C9" s="81"/>
      <c r="D9" s="81"/>
      <c r="E9" s="81"/>
      <c r="F9" s="81"/>
      <c r="G9" s="81"/>
      <c r="H9" s="81"/>
      <c r="I9" s="81"/>
      <c r="J9" s="81"/>
      <c r="K9" s="81"/>
    </row>
    <row r="10" spans="1:11">
      <c r="A10" s="81"/>
      <c r="B10" s="81"/>
      <c r="C10" s="81"/>
      <c r="D10" s="81"/>
      <c r="E10" s="81"/>
      <c r="F10" s="81"/>
      <c r="G10" s="81"/>
      <c r="H10" s="81"/>
      <c r="I10" s="81"/>
      <c r="J10" s="81"/>
      <c r="K10" s="81"/>
    </row>
    <row r="11" spans="1:11">
      <c r="A11" s="81"/>
      <c r="B11" s="81"/>
      <c r="C11" s="81"/>
      <c r="D11" s="81"/>
      <c r="E11" s="81"/>
      <c r="F11" s="81"/>
      <c r="G11" s="81"/>
      <c r="H11" s="81"/>
      <c r="I11" s="81"/>
      <c r="J11" s="81"/>
      <c r="K11" s="81"/>
    </row>
    <row r="12" spans="1:11">
      <c r="A12" s="81"/>
      <c r="B12" s="81"/>
      <c r="C12" s="81"/>
      <c r="D12" s="81"/>
      <c r="E12" s="81"/>
      <c r="F12" s="81"/>
      <c r="G12" s="81"/>
      <c r="H12" s="81"/>
      <c r="I12" s="81"/>
      <c r="J12" s="81"/>
      <c r="K12" s="81"/>
    </row>
    <row r="13" spans="1:11">
      <c r="A13" s="81"/>
      <c r="B13" s="81"/>
      <c r="C13" s="81"/>
      <c r="D13" s="81"/>
      <c r="E13" s="81"/>
      <c r="F13" s="81"/>
      <c r="G13" s="81"/>
      <c r="H13" s="81"/>
      <c r="I13" s="81"/>
      <c r="J13" s="81"/>
      <c r="K13" s="81"/>
    </row>
    <row r="14" spans="1:11">
      <c r="A14" s="81"/>
      <c r="B14" s="81"/>
      <c r="C14" s="81"/>
      <c r="D14" s="81"/>
      <c r="E14" s="81"/>
      <c r="F14" s="81"/>
      <c r="G14" s="81"/>
      <c r="H14" s="81"/>
      <c r="I14" s="81"/>
      <c r="J14" s="81"/>
      <c r="K14" s="81"/>
    </row>
    <row r="15" spans="1:11">
      <c r="A15" s="81"/>
      <c r="B15" s="81"/>
      <c r="C15" s="81"/>
      <c r="D15" s="81"/>
      <c r="E15" s="81"/>
      <c r="F15" s="81"/>
      <c r="G15" s="81"/>
      <c r="H15" s="81"/>
      <c r="I15" s="81"/>
      <c r="J15" s="81"/>
      <c r="K15" s="81"/>
    </row>
    <row r="16" spans="1:11">
      <c r="A16" s="81"/>
      <c r="B16" s="81"/>
      <c r="C16" s="81"/>
      <c r="D16" s="81"/>
      <c r="E16" s="81"/>
      <c r="F16" s="81"/>
      <c r="G16" s="81"/>
      <c r="H16" s="81"/>
      <c r="I16" s="81"/>
      <c r="J16" s="81"/>
      <c r="K16" s="81"/>
    </row>
    <row r="17" spans="1:11">
      <c r="A17" s="81"/>
      <c r="B17" s="81"/>
      <c r="C17" s="81"/>
      <c r="D17" s="81"/>
      <c r="E17" s="81"/>
      <c r="F17" s="81"/>
      <c r="G17" s="81"/>
      <c r="H17" s="81"/>
      <c r="I17" s="81"/>
      <c r="J17" s="81"/>
      <c r="K17" s="81"/>
    </row>
  </sheetData>
  <customSheetViews>
    <customSheetView guid="{C928D303-9C9A-45BF-A525-C4F4B04F0A57}">
      <selection activeCell="I11" sqref="I11"/>
      <pageMargins left="0.7" right="0.7" top="0.75" bottom="0.75" header="0.3" footer="0.3"/>
    </customSheetView>
  </customSheetViews>
  <mergeCells count="2">
    <mergeCell ref="A1:E1"/>
    <mergeCell ref="F1:J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8A7CA621-F348-4CBF-86AC-7E9748A0B43B}">
            <xm:f>NOT(ISERROR(SEARCH(Extra!$A$4,F3)))</xm:f>
            <xm:f>Extra!$A$4</xm:f>
            <x14:dxf>
              <fill>
                <patternFill>
                  <bgColor rgb="FFFF0000"/>
                </patternFill>
              </fill>
            </x14:dxf>
          </x14:cfRule>
          <x14:cfRule type="containsText" priority="2" operator="containsText" id="{438DC8D6-E98A-4937-BBB0-6221293E188C}">
            <xm:f>NOT(ISERROR(SEARCH(Extra!$A$3,F3)))</xm:f>
            <xm:f>Extra!$A$3</xm:f>
            <x14:dxf>
              <fill>
                <patternFill>
                  <bgColor rgb="FFFFFF00"/>
                </patternFill>
              </fill>
            </x14:dxf>
          </x14:cfRule>
          <x14:cfRule type="containsText" priority="3" operator="containsText" id="{B78D7A21-4116-446D-9989-2EA59AD8766D}">
            <xm:f>NOT(ISERROR(SEARCH(Extra!$A$2,F3)))</xm:f>
            <xm:f>Extra!$A$2</xm:f>
            <x14:dxf>
              <fill>
                <patternFill>
                  <bgColor rgb="FF92D050"/>
                </patternFill>
              </fill>
            </x14:dxf>
          </x14:cfRule>
          <xm:sqref>F3:F8</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20" sqref="C20"/>
    </sheetView>
  </sheetViews>
  <sheetFormatPr baseColWidth="10" defaultColWidth="8.85546875" defaultRowHeight="15"/>
  <cols>
    <col min="1" max="1" width="23.7109375" bestFit="1" customWidth="1"/>
  </cols>
  <sheetData>
    <row r="1" spans="1:3">
      <c r="A1" s="39" t="s">
        <v>142</v>
      </c>
    </row>
    <row r="2" spans="1:3">
      <c r="A2" t="s">
        <v>144</v>
      </c>
      <c r="B2" t="str">
        <f>A4</f>
        <v>Non</v>
      </c>
      <c r="C2" t="str">
        <f>A3</f>
        <v>Partiel</v>
      </c>
    </row>
    <row r="3" spans="1:3">
      <c r="A3" t="s">
        <v>145</v>
      </c>
    </row>
    <row r="4" spans="1:3">
      <c r="A4" t="s">
        <v>143</v>
      </c>
    </row>
    <row r="7" spans="1:3">
      <c r="A7" s="39" t="s">
        <v>174</v>
      </c>
    </row>
    <row r="8" spans="1:3">
      <c r="A8" t="s">
        <v>204</v>
      </c>
    </row>
    <row r="9" spans="1:3">
      <c r="A9" t="s">
        <v>175</v>
      </c>
    </row>
    <row r="12" spans="1:3">
      <c r="A12" s="39" t="s">
        <v>0</v>
      </c>
    </row>
    <row r="13" spans="1:3">
      <c r="A13" t="s">
        <v>273</v>
      </c>
    </row>
  </sheetData>
  <customSheetViews>
    <customSheetView guid="{C928D303-9C9A-45BF-A525-C4F4B04F0A57}">
      <selection activeCell="C20" sqref="C20"/>
      <pageMargins left="0.7" right="0.7" top="0.75" bottom="0.75" header="0.3" footer="0.3"/>
    </customSheetView>
  </customSheetViews>
  <conditionalFormatting sqref="G3">
    <cfRule type="colorScale" priority="1">
      <colorScale>
        <cfvo type="num" val="$A$4"/>
        <cfvo type="num" val="$A$3"/>
        <cfvo type="num" val="$A$2"/>
        <color rgb="FFF8696B"/>
        <color rgb="FFFFEB84"/>
        <color rgb="FF63BE7B"/>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6" zoomScale="110" zoomScaleNormal="110" zoomScalePageLayoutView="110" workbookViewId="0">
      <selection sqref="A1:H18"/>
    </sheetView>
  </sheetViews>
  <sheetFormatPr baseColWidth="10" defaultColWidth="8.85546875" defaultRowHeight="15"/>
  <cols>
    <col min="1" max="1" width="32.42578125" customWidth="1"/>
    <col min="2" max="2" width="11.28515625" customWidth="1"/>
    <col min="3" max="3" width="14.42578125" customWidth="1"/>
    <col min="4" max="4" width="51.28515625" customWidth="1"/>
    <col min="8" max="8" width="11.85546875" customWidth="1"/>
  </cols>
  <sheetData>
    <row r="1" spans="1:8" ht="15.75">
      <c r="A1" s="52"/>
      <c r="B1" s="52"/>
      <c r="C1" s="52"/>
      <c r="D1" s="52"/>
      <c r="E1" s="219" t="s">
        <v>146</v>
      </c>
      <c r="F1" s="220"/>
      <c r="G1" s="220"/>
      <c r="H1" s="220"/>
    </row>
    <row r="2" spans="1:8" ht="30">
      <c r="A2" s="53" t="s">
        <v>147</v>
      </c>
      <c r="B2" s="54" t="s">
        <v>148</v>
      </c>
      <c r="C2" s="55" t="s">
        <v>162</v>
      </c>
      <c r="D2" s="56" t="s">
        <v>149</v>
      </c>
      <c r="E2" s="56" t="s">
        <v>144</v>
      </c>
      <c r="F2" s="56" t="s">
        <v>143</v>
      </c>
      <c r="G2" s="57" t="s">
        <v>145</v>
      </c>
      <c r="H2" s="54" t="s">
        <v>150</v>
      </c>
    </row>
    <row r="3" spans="1:8">
      <c r="A3" s="58" t="s">
        <v>151</v>
      </c>
      <c r="B3" s="59"/>
      <c r="C3" s="59"/>
      <c r="D3" s="60"/>
      <c r="E3" s="60"/>
      <c r="F3" s="60"/>
      <c r="G3" s="60"/>
      <c r="H3" s="60"/>
    </row>
    <row r="4" spans="1:8">
      <c r="A4" s="46"/>
      <c r="B4" s="151">
        <f>(E4+(G4*0.5))/SUM(E4:G4)</f>
        <v>0.5</v>
      </c>
      <c r="C4" s="151">
        <f>(E4+(G4*0.5))/SUM($E$8:$G$8,$E$16:$G$16)</f>
        <v>0.11194029850746269</v>
      </c>
      <c r="D4" s="45" t="str">
        <f>'Tableau Gestion de projet (PM)'!A3</f>
        <v>GP1-Planification du projet</v>
      </c>
      <c r="E4" s="40">
        <f>COUNTIF('Tableau Gestion de projet (PM)'!$G3:$G17,Extra!A$2)</f>
        <v>0</v>
      </c>
      <c r="F4" s="40">
        <f>COUNTIF('Tableau Gestion de projet (PM)'!$G3:$G17,Extra!$A$4)</f>
        <v>0</v>
      </c>
      <c r="G4" s="40">
        <f>COUNTIF('Tableau Gestion de projet (PM)'!$G3:$G17,Extra!$A$3)</f>
        <v>15</v>
      </c>
      <c r="H4" s="40">
        <f>SUM(E4:G4)</f>
        <v>15</v>
      </c>
    </row>
    <row r="5" spans="1:8">
      <c r="A5" s="46"/>
      <c r="B5" s="151">
        <f t="shared" ref="B5:B7" si="0">(E5+(G5*0.5))/SUM(E5:G5)</f>
        <v>0.5</v>
      </c>
      <c r="C5" s="151">
        <f t="shared" ref="C5:C7" si="1">(E5+(G5*0.5))/SUM($E$8:$G$8,$E$16:$G$16)</f>
        <v>4.4776119402985072E-2</v>
      </c>
      <c r="D5" s="45" t="str">
        <f>'Tableau Gestion de projet (PM)'!A18</f>
        <v>GP2-Exécution du Plan de projet</v>
      </c>
      <c r="E5" s="40">
        <f>COUNTIF('Tableau Gestion de projet (PM)'!$G18:$G23,Extra!A$2)</f>
        <v>0</v>
      </c>
      <c r="F5" s="40">
        <f>COUNTIF('Tableau Gestion de projet (PM)'!$G18:$G23,Extra!$A$4)</f>
        <v>0</v>
      </c>
      <c r="G5" s="40">
        <f>COUNTIF('Tableau Gestion de projet (PM)'!$G18:$G23,Extra!$A$3)</f>
        <v>6</v>
      </c>
      <c r="H5" s="40">
        <f t="shared" ref="H5:H16" si="2">SUM(E5:G5)</f>
        <v>6</v>
      </c>
    </row>
    <row r="6" spans="1:8">
      <c r="A6" s="46"/>
      <c r="B6" s="151">
        <f t="shared" si="0"/>
        <v>0.5</v>
      </c>
      <c r="C6" s="151">
        <f t="shared" si="1"/>
        <v>2.2388059701492536E-2</v>
      </c>
      <c r="D6" s="45" t="str">
        <f>'Tableau Gestion de projet (PM)'!A24</f>
        <v>GP3-Évaluation et contrôle du projet</v>
      </c>
      <c r="E6" s="40">
        <f>COUNTIF('Tableau Gestion de projet (PM)'!$G24:$G26,Extra!$A$2)</f>
        <v>0</v>
      </c>
      <c r="F6" s="40">
        <f>COUNTIF('Tableau Gestion de projet (PM)'!$G24:$G26,Extra!$A$4)</f>
        <v>0</v>
      </c>
      <c r="G6" s="40">
        <f>COUNTIF('Tableau Gestion de projet (PM)'!$G24:$G26,Extra!$A$3)</f>
        <v>3</v>
      </c>
      <c r="H6" s="40">
        <f t="shared" si="2"/>
        <v>3</v>
      </c>
    </row>
    <row r="7" spans="1:8">
      <c r="A7" s="46"/>
      <c r="B7" s="151">
        <f t="shared" si="0"/>
        <v>0.5</v>
      </c>
      <c r="C7" s="151">
        <f t="shared" si="1"/>
        <v>1.4925373134328358E-2</v>
      </c>
      <c r="D7" s="45" t="str">
        <f>'Tableau Gestion de projet (PM)'!A27</f>
        <v>GP4-Clôture du projet</v>
      </c>
      <c r="E7" s="40">
        <f>COUNTIF('Tableau Gestion de projet (PM)'!$G27:$G28,Extra!$A$2)</f>
        <v>0</v>
      </c>
      <c r="F7" s="40">
        <f>COUNTIF('Tableau Gestion de projet (PM)'!$G27:$G28,Extra!$A$4)</f>
        <v>0</v>
      </c>
      <c r="G7" s="40">
        <f>COUNTIF('Tableau Gestion de projet (PM)'!$G27:$G28,Extra!$A$3)</f>
        <v>2</v>
      </c>
      <c r="H7" s="40">
        <f t="shared" si="2"/>
        <v>2</v>
      </c>
    </row>
    <row r="8" spans="1:8">
      <c r="A8" s="47" t="s">
        <v>152</v>
      </c>
      <c r="B8" s="147">
        <f>AVERAGE(B4:B7)</f>
        <v>0.5</v>
      </c>
      <c r="C8" s="147"/>
      <c r="D8" s="43"/>
      <c r="E8" s="42">
        <f>SUM(E4:E7)</f>
        <v>0</v>
      </c>
      <c r="F8" s="42">
        <f t="shared" ref="F8:G8" si="3">SUM(F4:F7)</f>
        <v>0</v>
      </c>
      <c r="G8" s="42">
        <f t="shared" si="3"/>
        <v>26</v>
      </c>
      <c r="H8" s="42">
        <f t="shared" si="2"/>
        <v>26</v>
      </c>
    </row>
    <row r="9" spans="1:8">
      <c r="A9" s="49" t="s">
        <v>153</v>
      </c>
      <c r="B9" s="148"/>
      <c r="C9" s="149"/>
      <c r="D9" s="51"/>
      <c r="E9" s="50"/>
      <c r="F9" s="50"/>
      <c r="G9" s="50"/>
      <c r="H9" s="50"/>
    </row>
    <row r="10" spans="1:8">
      <c r="A10" s="46"/>
      <c r="B10" s="152">
        <f>(E10+(G10*0.5))/SUM(E10:G10)</f>
        <v>0.5</v>
      </c>
      <c r="C10" s="152">
        <f t="shared" ref="C10:C15" si="4">(E10+(G10*0.5))/SUM($E$8:$G$8,$E$16:$G$16)</f>
        <v>1.4925373134328358E-2</v>
      </c>
      <c r="D10" s="44" t="str">
        <f>'Tableau Implémentation (SI)'!A3</f>
        <v>SI1-Initiation de l'implantation du logiciel</v>
      </c>
      <c r="E10" s="40">
        <f>COUNTIF('Tableau Implémentation (SI)'!$G2:$G4,Extra!A$2)</f>
        <v>0</v>
      </c>
      <c r="F10" s="40">
        <f>COUNTIF('Tableau Implémentation (SI)'!$G2:$G4,Extra!B$2)</f>
        <v>0</v>
      </c>
      <c r="G10" s="40">
        <f>COUNTIF('Tableau Implémentation (SI)'!$G2:$G4,Extra!C$2)</f>
        <v>2</v>
      </c>
      <c r="H10" s="40">
        <f t="shared" si="2"/>
        <v>2</v>
      </c>
    </row>
    <row r="11" spans="1:8">
      <c r="A11" s="46"/>
      <c r="B11" s="152">
        <f t="shared" ref="B11:B15" si="5">(E11+(G11*0.5))/SUM(E11:G11)</f>
        <v>0.5</v>
      </c>
      <c r="C11" s="152">
        <f t="shared" si="4"/>
        <v>5.2238805970149252E-2</v>
      </c>
      <c r="D11" s="44" t="str">
        <f>'Tableau Implémentation (SI)'!A5</f>
        <v>SI2-Analyse des exigences du logiciel</v>
      </c>
      <c r="E11" s="40">
        <f>COUNTIF('Tableau Implémentation (SI)'!$G5:$G11,Extra!A$2)</f>
        <v>0</v>
      </c>
      <c r="F11" s="40">
        <f>COUNTIF('Tableau Implémentation (SI)'!$G5:$G11,Extra!B$2)</f>
        <v>0</v>
      </c>
      <c r="G11" s="40">
        <f>COUNTIF('Tableau Implémentation (SI)'!$G5:$G11,Extra!C$2)</f>
        <v>7</v>
      </c>
      <c r="H11" s="40">
        <f t="shared" si="2"/>
        <v>7</v>
      </c>
    </row>
    <row r="12" spans="1:8">
      <c r="A12" s="46"/>
      <c r="B12" s="152">
        <f t="shared" si="5"/>
        <v>0.5</v>
      </c>
      <c r="C12" s="152">
        <f t="shared" si="4"/>
        <v>5.9701492537313432E-2</v>
      </c>
      <c r="D12" s="44" t="str">
        <f>'Tableau Implémentation (SI)'!A12</f>
        <v>SI3-Architecture et conception détaillée du logiciel</v>
      </c>
      <c r="E12" s="40">
        <f>COUNTIF('Tableau Implémentation (SI)'!$G12:$G19,Extra!A$2)</f>
        <v>0</v>
      </c>
      <c r="F12" s="40">
        <f>COUNTIF('Tableau Implémentation (SI)'!$G12:$G19,Extra!B$2)</f>
        <v>0</v>
      </c>
      <c r="G12" s="40">
        <f>COUNTIF('Tableau Implémentation (SI)'!$G12:$G19,Extra!C$2)</f>
        <v>8</v>
      </c>
      <c r="H12" s="40">
        <f t="shared" si="2"/>
        <v>8</v>
      </c>
    </row>
    <row r="13" spans="1:8">
      <c r="A13" s="46"/>
      <c r="B13" s="152">
        <f t="shared" si="5"/>
        <v>0.5</v>
      </c>
      <c r="C13" s="152">
        <f>(E13+(G13*0.5))/SUM($E$8:$G$8,$E$16:$G$16)</f>
        <v>5.2238805970149252E-2</v>
      </c>
      <c r="D13" s="44" t="str">
        <f>'Tableau Implémentation (SI)'!A20</f>
        <v>SI4-Réalisation du logiciel</v>
      </c>
      <c r="E13" s="40">
        <f>COUNTIF('Tableau Implémentation (SI)'!$G20:$G26,Extra!A$2)</f>
        <v>0</v>
      </c>
      <c r="F13" s="40">
        <f>COUNTIF('Tableau Implémentation (SI)'!$G20:$G26,Extra!B$2)</f>
        <v>0</v>
      </c>
      <c r="G13" s="40">
        <f>COUNTIF('Tableau Implémentation (SI)'!$G20:$G26,Extra!C$2)</f>
        <v>7</v>
      </c>
      <c r="H13" s="40">
        <f t="shared" si="2"/>
        <v>7</v>
      </c>
    </row>
    <row r="14" spans="1:8">
      <c r="A14" s="46"/>
      <c r="B14" s="152">
        <f t="shared" si="5"/>
        <v>0.5</v>
      </c>
      <c r="C14" s="152">
        <f t="shared" si="4"/>
        <v>8.2089552238805971E-2</v>
      </c>
      <c r="D14" s="44" t="str">
        <f>'Tableau Implémentation (SI)'!A27</f>
        <v>SI5-Test et intégration du logiciel</v>
      </c>
      <c r="E14" s="40">
        <f>COUNTIF('Tableau Implémentation (SI)'!$G27:$G37,Extra!A$2)</f>
        <v>0</v>
      </c>
      <c r="F14" s="40">
        <f>COUNTIF('Tableau Implémentation (SI)'!$G27:$G37,Extra!B$2)</f>
        <v>0</v>
      </c>
      <c r="G14" s="40">
        <f>COUNTIF('Tableau Implémentation (SI)'!$G27:$G37,Extra!C$2)</f>
        <v>11</v>
      </c>
      <c r="H14" s="40">
        <f t="shared" si="2"/>
        <v>11</v>
      </c>
    </row>
    <row r="15" spans="1:8">
      <c r="A15" s="46"/>
      <c r="B15" s="152">
        <f t="shared" si="5"/>
        <v>0.5</v>
      </c>
      <c r="C15" s="152">
        <f t="shared" si="4"/>
        <v>4.4776119402985072E-2</v>
      </c>
      <c r="D15" s="44" t="str">
        <f>'Tableau Implémentation (SI)'!A38</f>
        <v>SI6-Livraison du produit</v>
      </c>
      <c r="E15" s="40">
        <f>COUNTIF('Tableau Implémentation (SI)'!$G38:$G43,Extra!A$2)</f>
        <v>0</v>
      </c>
      <c r="F15" s="40">
        <f>COUNTIF('Tableau Implémentation (SI)'!$G38:$G43,Extra!B$2)</f>
        <v>0</v>
      </c>
      <c r="G15" s="40">
        <f>COUNTIF('Tableau Implémentation (SI)'!$G38:$G43,Extra!C$2)</f>
        <v>6</v>
      </c>
      <c r="H15" s="61">
        <f t="shared" si="2"/>
        <v>6</v>
      </c>
    </row>
    <row r="16" spans="1:8">
      <c r="A16" s="47" t="s">
        <v>152</v>
      </c>
      <c r="B16" s="147">
        <f>AVERAGE(B10:B15)</f>
        <v>0.5</v>
      </c>
      <c r="C16" s="147"/>
      <c r="D16" s="43"/>
      <c r="E16" s="42">
        <f>SUM(E10:E15)</f>
        <v>0</v>
      </c>
      <c r="F16" s="42">
        <f t="shared" ref="F16:G16" si="6">SUM(F10:F15)</f>
        <v>0</v>
      </c>
      <c r="G16" s="42">
        <f t="shared" si="6"/>
        <v>41</v>
      </c>
      <c r="H16" s="153">
        <f t="shared" si="2"/>
        <v>41</v>
      </c>
    </row>
    <row r="17" spans="1:8">
      <c r="A17" s="155" t="s">
        <v>154</v>
      </c>
      <c r="B17" s="156"/>
      <c r="C17" s="147">
        <f>(SUM(F8,F16)+(SUM(G8,G16)*0.5))/SUM(H8,H16)</f>
        <v>0.5</v>
      </c>
      <c r="D17" s="156"/>
      <c r="E17" s="156"/>
      <c r="F17" s="156"/>
      <c r="G17" s="156"/>
      <c r="H17" s="156"/>
    </row>
    <row r="18" spans="1:8" ht="15.75" thickBot="1">
      <c r="A18" s="48" t="s">
        <v>184</v>
      </c>
      <c r="B18" s="154">
        <f>AVERAGE(B4:B7,B10:B15)</f>
        <v>0.5</v>
      </c>
      <c r="C18" s="154"/>
      <c r="D18" s="41"/>
      <c r="E18" s="41"/>
      <c r="F18" s="41"/>
      <c r="G18" s="41"/>
      <c r="H18" s="41"/>
    </row>
    <row r="22" spans="1:8">
      <c r="B22" s="39"/>
    </row>
  </sheetData>
  <customSheetViews>
    <customSheetView guid="{C928D303-9C9A-45BF-A525-C4F4B04F0A57}" scale="110" topLeftCell="A16">
      <selection sqref="A1:H18"/>
      <pageMargins left="0.7" right="0.7" top="0.75" bottom="0.75" header="0.3" footer="0.3"/>
    </customSheetView>
  </customSheetViews>
  <mergeCells count="1">
    <mergeCell ref="E1:H1"/>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90" zoomScaleNormal="90" workbookViewId="0">
      <selection activeCell="D7" sqref="D7"/>
    </sheetView>
  </sheetViews>
  <sheetFormatPr baseColWidth="10" defaultColWidth="8.85546875" defaultRowHeight="15"/>
  <cols>
    <col min="1" max="1" width="16.42578125" customWidth="1"/>
    <col min="2" max="2" width="8.5703125" customWidth="1"/>
    <col min="3" max="3" width="25.28515625" bestFit="1" customWidth="1"/>
    <col min="4" max="4" width="21.42578125" bestFit="1" customWidth="1"/>
    <col min="5" max="5" width="16.140625" customWidth="1"/>
    <col min="6" max="6" width="6.140625" customWidth="1"/>
    <col min="7" max="7" width="13" style="141" customWidth="1"/>
    <col min="8" max="8" width="18.42578125" style="141" bestFit="1" customWidth="1"/>
    <col min="9" max="9" width="19.140625" style="141" bestFit="1" customWidth="1"/>
    <col min="10" max="10" width="5.7109375" style="141" customWidth="1"/>
    <col min="11" max="11" width="27.7109375" style="141" customWidth="1"/>
  </cols>
  <sheetData>
    <row r="1" spans="1:13" ht="21.75" thickBot="1">
      <c r="A1" s="221" t="s">
        <v>70</v>
      </c>
      <c r="B1" s="222"/>
      <c r="C1" s="222"/>
      <c r="D1" s="222"/>
      <c r="E1" s="222"/>
      <c r="F1" s="223"/>
      <c r="G1" s="224" t="str">
        <f>Extra!$A$13</f>
        <v>Votre petite organisation</v>
      </c>
      <c r="H1" s="225"/>
      <c r="I1" s="225"/>
      <c r="J1" s="225"/>
      <c r="K1" s="226"/>
    </row>
    <row r="2" spans="1:13" ht="45">
      <c r="A2" s="33" t="s">
        <v>205</v>
      </c>
      <c r="B2" s="34"/>
      <c r="C2" s="35" t="s">
        <v>5</v>
      </c>
      <c r="D2" s="35" t="s">
        <v>71</v>
      </c>
      <c r="E2" s="35" t="s">
        <v>72</v>
      </c>
      <c r="F2" s="36" t="s">
        <v>73</v>
      </c>
      <c r="G2" s="33" t="s">
        <v>142</v>
      </c>
      <c r="H2" s="35" t="s">
        <v>71</v>
      </c>
      <c r="I2" s="35" t="s">
        <v>72</v>
      </c>
      <c r="J2" s="37" t="s">
        <v>73</v>
      </c>
      <c r="K2" s="38" t="s">
        <v>74</v>
      </c>
      <c r="L2" s="75" t="s">
        <v>174</v>
      </c>
    </row>
    <row r="3" spans="1:13" ht="30">
      <c r="A3" s="227" t="s">
        <v>75</v>
      </c>
      <c r="B3" s="120" t="s">
        <v>206</v>
      </c>
      <c r="C3" s="120" t="s">
        <v>232</v>
      </c>
      <c r="D3" s="166" t="s">
        <v>76</v>
      </c>
      <c r="E3" s="166" t="s">
        <v>77</v>
      </c>
      <c r="F3" s="120" t="s">
        <v>95</v>
      </c>
      <c r="G3" s="135" t="s">
        <v>145</v>
      </c>
      <c r="H3" s="120"/>
      <c r="I3" s="135"/>
      <c r="J3" s="135"/>
      <c r="K3" s="135"/>
      <c r="L3" t="s">
        <v>204</v>
      </c>
      <c r="M3" t="str">
        <f>IF(L3=Extra!$A$8,G3,"")</f>
        <v>Partiel</v>
      </c>
    </row>
    <row r="4" spans="1:13" ht="75">
      <c r="A4" s="227"/>
      <c r="B4" s="31" t="s">
        <v>207</v>
      </c>
      <c r="C4" s="31" t="s">
        <v>283</v>
      </c>
      <c r="D4" s="167" t="s">
        <v>271</v>
      </c>
      <c r="E4" s="167" t="s">
        <v>168</v>
      </c>
      <c r="F4" s="31" t="s">
        <v>141</v>
      </c>
      <c r="G4" s="135" t="s">
        <v>145</v>
      </c>
      <c r="H4" s="136"/>
      <c r="I4" s="136"/>
      <c r="J4" s="136"/>
      <c r="K4" s="136"/>
      <c r="L4" t="s">
        <v>281</v>
      </c>
      <c r="M4" t="str">
        <f>IF(L4=Extra!$A$8,G4,"")</f>
        <v/>
      </c>
    </row>
    <row r="5" spans="1:13" ht="105">
      <c r="A5" s="227"/>
      <c r="B5" s="120" t="s">
        <v>208</v>
      </c>
      <c r="C5" s="120" t="s">
        <v>306</v>
      </c>
      <c r="D5" s="166" t="s">
        <v>77</v>
      </c>
      <c r="E5" s="166" t="s">
        <v>78</v>
      </c>
      <c r="F5" s="120" t="s">
        <v>95</v>
      </c>
      <c r="G5" s="135" t="s">
        <v>145</v>
      </c>
      <c r="H5" s="135"/>
      <c r="I5" s="135"/>
      <c r="J5" s="135"/>
      <c r="K5" s="135"/>
      <c r="L5" t="s">
        <v>204</v>
      </c>
      <c r="M5" t="str">
        <f>IF(L5=Extra!$A$8,G5,"")</f>
        <v>Partiel</v>
      </c>
    </row>
    <row r="6" spans="1:13" ht="45">
      <c r="A6" s="227"/>
      <c r="B6" s="120" t="s">
        <v>209</v>
      </c>
      <c r="C6" s="120" t="s">
        <v>233</v>
      </c>
      <c r="D6" s="166" t="s">
        <v>78</v>
      </c>
      <c r="E6" s="166" t="s">
        <v>79</v>
      </c>
      <c r="F6" s="120" t="s">
        <v>95</v>
      </c>
      <c r="G6" s="135" t="s">
        <v>145</v>
      </c>
      <c r="H6" s="135"/>
      <c r="I6" s="135"/>
      <c r="J6" s="135"/>
      <c r="K6" s="135"/>
      <c r="L6" t="s">
        <v>204</v>
      </c>
      <c r="M6" t="str">
        <f>IF(L6=Extra!$A$8,G6,"")</f>
        <v>Partiel</v>
      </c>
    </row>
    <row r="7" spans="1:13" ht="120">
      <c r="A7" s="227"/>
      <c r="B7" s="120" t="s">
        <v>210</v>
      </c>
      <c r="C7" s="120" t="s">
        <v>284</v>
      </c>
      <c r="D7" s="166" t="s">
        <v>76</v>
      </c>
      <c r="E7" s="166" t="s">
        <v>260</v>
      </c>
      <c r="F7" s="120" t="s">
        <v>95</v>
      </c>
      <c r="G7" s="135" t="s">
        <v>145</v>
      </c>
      <c r="H7" s="135"/>
      <c r="I7" s="135"/>
      <c r="J7" s="120"/>
      <c r="K7" s="135"/>
      <c r="L7" t="s">
        <v>204</v>
      </c>
      <c r="M7" t="str">
        <f>IF(L7=Extra!$A$8,G7,"")</f>
        <v>Partiel</v>
      </c>
    </row>
    <row r="8" spans="1:13" ht="60">
      <c r="A8" s="227"/>
      <c r="B8" s="120" t="s">
        <v>211</v>
      </c>
      <c r="C8" s="120" t="s">
        <v>234</v>
      </c>
      <c r="D8" s="166" t="s">
        <v>80</v>
      </c>
      <c r="E8" s="166" t="s">
        <v>81</v>
      </c>
      <c r="F8" s="120" t="s">
        <v>95</v>
      </c>
      <c r="G8" s="135" t="s">
        <v>145</v>
      </c>
      <c r="H8" s="135"/>
      <c r="I8" s="120"/>
      <c r="J8" s="120"/>
      <c r="K8" s="135"/>
      <c r="L8" t="s">
        <v>204</v>
      </c>
      <c r="M8" t="str">
        <f>IF(L8=Extra!$A$8,G8,"")</f>
        <v>Partiel</v>
      </c>
    </row>
    <row r="9" spans="1:13" ht="120">
      <c r="A9" s="227"/>
      <c r="B9" s="120" t="s">
        <v>212</v>
      </c>
      <c r="C9" s="120" t="s">
        <v>276</v>
      </c>
      <c r="D9" s="166" t="s">
        <v>295</v>
      </c>
      <c r="E9" s="166" t="s">
        <v>261</v>
      </c>
      <c r="F9" s="120" t="s">
        <v>95</v>
      </c>
      <c r="G9" s="135" t="s">
        <v>145</v>
      </c>
      <c r="H9" s="120"/>
      <c r="I9" s="135"/>
      <c r="J9" s="120"/>
      <c r="K9" s="135"/>
      <c r="L9" t="s">
        <v>204</v>
      </c>
      <c r="M9" t="str">
        <f>IF(L9=Extra!$A$8,G9,"")</f>
        <v>Partiel</v>
      </c>
    </row>
    <row r="10" spans="1:13" ht="60">
      <c r="A10" s="227"/>
      <c r="B10" s="120" t="s">
        <v>229</v>
      </c>
      <c r="C10" s="120" t="s">
        <v>186</v>
      </c>
      <c r="D10" s="166" t="s">
        <v>82</v>
      </c>
      <c r="E10" s="166" t="s">
        <v>187</v>
      </c>
      <c r="F10" s="120" t="s">
        <v>60</v>
      </c>
      <c r="G10" s="135" t="s">
        <v>145</v>
      </c>
      <c r="H10" s="135"/>
      <c r="I10" s="135"/>
      <c r="J10" s="135"/>
      <c r="K10" s="135"/>
      <c r="L10" t="s">
        <v>204</v>
      </c>
      <c r="M10" t="str">
        <f>IF(L10=Extra!$A$8,G10,"")</f>
        <v>Partiel</v>
      </c>
    </row>
    <row r="11" spans="1:13" ht="60">
      <c r="A11" s="227"/>
      <c r="B11" s="31" t="s">
        <v>230</v>
      </c>
      <c r="C11" s="31" t="s">
        <v>285</v>
      </c>
      <c r="D11" s="167" t="s">
        <v>177</v>
      </c>
      <c r="E11" s="167" t="s">
        <v>185</v>
      </c>
      <c r="F11" s="31" t="s">
        <v>178</v>
      </c>
      <c r="G11" s="135" t="s">
        <v>145</v>
      </c>
      <c r="H11" s="136"/>
      <c r="I11" s="136"/>
      <c r="J11" s="136"/>
      <c r="K11" s="136"/>
      <c r="L11" t="s">
        <v>281</v>
      </c>
      <c r="M11" t="str">
        <f>IF(L11=Extra!$A$8,G11,"")</f>
        <v/>
      </c>
    </row>
    <row r="12" spans="1:13" ht="60">
      <c r="A12" s="227"/>
      <c r="B12" s="31" t="s">
        <v>231</v>
      </c>
      <c r="C12" s="31" t="s">
        <v>277</v>
      </c>
      <c r="D12" s="168"/>
      <c r="E12" s="167" t="s">
        <v>169</v>
      </c>
      <c r="F12" s="31" t="s">
        <v>178</v>
      </c>
      <c r="G12" s="135" t="s">
        <v>145</v>
      </c>
      <c r="H12" s="136"/>
      <c r="I12" s="136"/>
      <c r="J12" s="136"/>
      <c r="K12" s="136"/>
      <c r="L12" t="s">
        <v>281</v>
      </c>
      <c r="M12" t="str">
        <f>IF(L12=Extra!$A$8,G12,"")</f>
        <v/>
      </c>
    </row>
    <row r="13" spans="1:13" ht="210">
      <c r="A13" s="227"/>
      <c r="B13" s="120" t="s">
        <v>213</v>
      </c>
      <c r="C13" s="120" t="s">
        <v>275</v>
      </c>
      <c r="D13" s="166" t="s">
        <v>272</v>
      </c>
      <c r="E13" s="166" t="s">
        <v>20</v>
      </c>
      <c r="F13" s="120" t="s">
        <v>60</v>
      </c>
      <c r="G13" s="135" t="s">
        <v>145</v>
      </c>
      <c r="H13" s="135"/>
      <c r="I13" s="135"/>
      <c r="J13" s="135"/>
      <c r="K13" s="135"/>
      <c r="L13" t="s">
        <v>204</v>
      </c>
      <c r="M13" t="str">
        <f>IF(L13=Extra!$A$8,G13,"")</f>
        <v>Partiel</v>
      </c>
    </row>
    <row r="14" spans="1:13" ht="105">
      <c r="A14" s="227"/>
      <c r="B14" s="31" t="s">
        <v>214</v>
      </c>
      <c r="C14" s="31" t="s">
        <v>286</v>
      </c>
      <c r="D14" s="167" t="s">
        <v>298</v>
      </c>
      <c r="E14" s="167" t="s">
        <v>297</v>
      </c>
      <c r="F14" s="31" t="s">
        <v>178</v>
      </c>
      <c r="G14" s="135" t="s">
        <v>145</v>
      </c>
      <c r="H14" s="136"/>
      <c r="I14" s="136"/>
      <c r="J14" s="136"/>
      <c r="K14" s="136"/>
      <c r="L14" t="s">
        <v>281</v>
      </c>
      <c r="M14" t="str">
        <f>IF(L14=Extra!$A$8,G14,"")</f>
        <v/>
      </c>
    </row>
    <row r="15" spans="1:13" ht="240">
      <c r="A15" s="227"/>
      <c r="B15" s="31" t="s">
        <v>215</v>
      </c>
      <c r="C15" s="31" t="s">
        <v>287</v>
      </c>
      <c r="D15" s="167" t="s">
        <v>170</v>
      </c>
      <c r="E15" s="167" t="s">
        <v>172</v>
      </c>
      <c r="F15" s="31" t="s">
        <v>178</v>
      </c>
      <c r="G15" s="135" t="s">
        <v>145</v>
      </c>
      <c r="H15" s="136"/>
      <c r="I15" s="136"/>
      <c r="J15" s="136"/>
      <c r="K15" s="136"/>
      <c r="L15" t="s">
        <v>281</v>
      </c>
      <c r="M15" t="str">
        <f>IF(L15=Extra!$A$8,G15,"")</f>
        <v/>
      </c>
    </row>
    <row r="16" spans="1:13" ht="135">
      <c r="A16" s="227"/>
      <c r="B16" s="31" t="s">
        <v>216</v>
      </c>
      <c r="C16" s="31" t="s">
        <v>288</v>
      </c>
      <c r="D16" s="167" t="s">
        <v>171</v>
      </c>
      <c r="E16" s="167" t="s">
        <v>296</v>
      </c>
      <c r="F16" s="31" t="s">
        <v>141</v>
      </c>
      <c r="G16" s="135" t="s">
        <v>145</v>
      </c>
      <c r="H16" s="136"/>
      <c r="I16" s="136"/>
      <c r="J16" s="136"/>
      <c r="K16" s="136"/>
      <c r="L16" t="s">
        <v>281</v>
      </c>
      <c r="M16" t="str">
        <f>IF(L16=Extra!$A$8,G16,"")</f>
        <v/>
      </c>
    </row>
    <row r="17" spans="1:13" ht="60">
      <c r="A17" s="227"/>
      <c r="B17" s="120" t="s">
        <v>217</v>
      </c>
      <c r="C17" s="120" t="s">
        <v>289</v>
      </c>
      <c r="D17" s="166" t="s">
        <v>20</v>
      </c>
      <c r="E17" s="166" t="s">
        <v>83</v>
      </c>
      <c r="F17" s="120" t="s">
        <v>95</v>
      </c>
      <c r="G17" s="135" t="s">
        <v>145</v>
      </c>
      <c r="H17" s="120"/>
      <c r="I17" s="120"/>
      <c r="J17" s="135"/>
      <c r="K17" s="135"/>
      <c r="L17" t="s">
        <v>204</v>
      </c>
      <c r="M17" t="str">
        <f>IF(L17=Extra!$A$8,G17,"")</f>
        <v>Partiel</v>
      </c>
    </row>
    <row r="18" spans="1:13" ht="60" customHeight="1">
      <c r="A18" s="232" t="s">
        <v>262</v>
      </c>
      <c r="B18" s="62" t="s">
        <v>218</v>
      </c>
      <c r="C18" s="62" t="s">
        <v>278</v>
      </c>
      <c r="D18" s="169" t="s">
        <v>20</v>
      </c>
      <c r="E18" s="169" t="s">
        <v>267</v>
      </c>
      <c r="F18" s="62" t="s">
        <v>42</v>
      </c>
      <c r="G18" s="135" t="s">
        <v>145</v>
      </c>
      <c r="H18" s="137"/>
      <c r="I18" s="137"/>
      <c r="J18" s="62"/>
      <c r="K18" s="137"/>
      <c r="L18" t="s">
        <v>204</v>
      </c>
      <c r="M18" t="str">
        <f>IF(L18=Extra!$A$8,G18,"")</f>
        <v>Partiel</v>
      </c>
    </row>
    <row r="19" spans="1:13" ht="325.5" customHeight="1">
      <c r="A19" s="233"/>
      <c r="B19" s="121" t="s">
        <v>219</v>
      </c>
      <c r="C19" s="121" t="s">
        <v>291</v>
      </c>
      <c r="D19" s="170" t="s">
        <v>279</v>
      </c>
      <c r="E19" s="170" t="s">
        <v>173</v>
      </c>
      <c r="F19" s="121" t="s">
        <v>178</v>
      </c>
      <c r="G19" s="135" t="s">
        <v>145</v>
      </c>
      <c r="H19" s="138"/>
      <c r="I19" s="138"/>
      <c r="J19" s="138"/>
      <c r="K19" s="138"/>
      <c r="L19" t="s">
        <v>281</v>
      </c>
      <c r="M19" t="str">
        <f>IF(L19=Extra!$A$8,G19,"")</f>
        <v/>
      </c>
    </row>
    <row r="20" spans="1:13" ht="165">
      <c r="A20" s="233"/>
      <c r="B20" s="121" t="s">
        <v>220</v>
      </c>
      <c r="C20" s="121" t="s">
        <v>290</v>
      </c>
      <c r="D20" s="170" t="s">
        <v>293</v>
      </c>
      <c r="E20" s="170" t="s">
        <v>292</v>
      </c>
      <c r="F20" s="121" t="s">
        <v>42</v>
      </c>
      <c r="G20" s="135" t="s">
        <v>145</v>
      </c>
      <c r="H20" s="138"/>
      <c r="I20" s="142"/>
      <c r="J20" s="121"/>
      <c r="K20" s="138"/>
      <c r="L20" t="s">
        <v>281</v>
      </c>
      <c r="M20" t="str">
        <f>IF(L20=Extra!$A$8,G20,"")</f>
        <v/>
      </c>
    </row>
    <row r="21" spans="1:13" ht="150">
      <c r="A21" s="233"/>
      <c r="B21" s="121" t="s">
        <v>221</v>
      </c>
      <c r="C21" s="121" t="s">
        <v>91</v>
      </c>
      <c r="D21" s="171" t="s">
        <v>268</v>
      </c>
      <c r="E21" s="171" t="s">
        <v>259</v>
      </c>
      <c r="F21" s="121" t="s">
        <v>179</v>
      </c>
      <c r="G21" s="135" t="s">
        <v>145</v>
      </c>
      <c r="H21" s="138"/>
      <c r="I21" s="142"/>
      <c r="J21" s="138"/>
      <c r="K21" s="138"/>
      <c r="L21" t="s">
        <v>204</v>
      </c>
      <c r="M21" t="str">
        <f>IF(L21=Extra!$A$8,G21,"")</f>
        <v>Partiel</v>
      </c>
    </row>
    <row r="22" spans="1:13" ht="75">
      <c r="A22" s="233"/>
      <c r="B22" s="121" t="s">
        <v>222</v>
      </c>
      <c r="C22" s="142" t="s">
        <v>280</v>
      </c>
      <c r="D22" s="170" t="s">
        <v>176</v>
      </c>
      <c r="E22" s="170" t="s">
        <v>180</v>
      </c>
      <c r="F22" s="121" t="s">
        <v>60</v>
      </c>
      <c r="G22" s="135" t="s">
        <v>145</v>
      </c>
      <c r="H22" s="138"/>
      <c r="I22" s="138"/>
      <c r="J22" s="138"/>
      <c r="K22" s="138"/>
      <c r="L22" t="s">
        <v>281</v>
      </c>
      <c r="M22" t="str">
        <f>IF(L22=Extra!$A$8,G22,"")</f>
        <v/>
      </c>
    </row>
    <row r="23" spans="1:13" ht="60">
      <c r="A23" s="234"/>
      <c r="B23" s="121" t="s">
        <v>223</v>
      </c>
      <c r="C23" s="142" t="s">
        <v>274</v>
      </c>
      <c r="D23" s="170" t="s">
        <v>180</v>
      </c>
      <c r="E23" s="170" t="s">
        <v>181</v>
      </c>
      <c r="F23" s="121" t="s">
        <v>60</v>
      </c>
      <c r="G23" s="135" t="s">
        <v>145</v>
      </c>
      <c r="H23" s="142"/>
      <c r="I23" s="142"/>
      <c r="J23" s="138"/>
      <c r="K23" s="138"/>
      <c r="L23" t="s">
        <v>281</v>
      </c>
      <c r="M23" t="str">
        <f>IF(L23=Extra!$A$8,G23,"")</f>
        <v/>
      </c>
    </row>
    <row r="24" spans="1:13" ht="255">
      <c r="A24" s="228" t="s">
        <v>155</v>
      </c>
      <c r="B24" s="144" t="s">
        <v>224</v>
      </c>
      <c r="C24" s="144" t="s">
        <v>294</v>
      </c>
      <c r="D24" s="172" t="s">
        <v>269</v>
      </c>
      <c r="E24" s="172" t="s">
        <v>270</v>
      </c>
      <c r="F24" s="144" t="s">
        <v>42</v>
      </c>
      <c r="G24" s="135" t="s">
        <v>145</v>
      </c>
      <c r="H24" s="144"/>
      <c r="I24" s="145"/>
      <c r="J24" s="144"/>
      <c r="K24" s="145"/>
      <c r="L24" t="s">
        <v>204</v>
      </c>
      <c r="M24" t="str">
        <f>IF(L24=Extra!$A$8,G24,"")</f>
        <v>Partiel</v>
      </c>
    </row>
    <row r="25" spans="1:13" ht="165">
      <c r="A25" s="229"/>
      <c r="B25" s="122" t="s">
        <v>225</v>
      </c>
      <c r="C25" s="143" t="s">
        <v>263</v>
      </c>
      <c r="D25" s="173" t="s">
        <v>270</v>
      </c>
      <c r="E25" s="173" t="s">
        <v>258</v>
      </c>
      <c r="F25" s="122" t="s">
        <v>42</v>
      </c>
      <c r="G25" s="135" t="s">
        <v>145</v>
      </c>
      <c r="H25" s="139"/>
      <c r="I25" s="139"/>
      <c r="J25" s="139"/>
      <c r="K25" s="139"/>
      <c r="L25" t="s">
        <v>281</v>
      </c>
      <c r="M25" t="str">
        <f>IF(L25=Extra!$A$8,G25,"")</f>
        <v/>
      </c>
    </row>
    <row r="26" spans="1:13" ht="105">
      <c r="A26" s="230"/>
      <c r="B26" s="144" t="s">
        <v>226</v>
      </c>
      <c r="C26" s="144" t="s">
        <v>257</v>
      </c>
      <c r="D26" s="172" t="s">
        <v>270</v>
      </c>
      <c r="E26" s="172" t="s">
        <v>92</v>
      </c>
      <c r="F26" s="144" t="s">
        <v>42</v>
      </c>
      <c r="G26" s="135" t="s">
        <v>145</v>
      </c>
      <c r="H26" s="145"/>
      <c r="I26" s="145"/>
      <c r="J26" s="144"/>
      <c r="K26" s="145"/>
      <c r="L26" t="s">
        <v>204</v>
      </c>
      <c r="M26" t="str">
        <f>IF(L26=Extra!$A$8,G26,"")</f>
        <v>Partiel</v>
      </c>
    </row>
    <row r="27" spans="1:13" ht="135">
      <c r="A27" s="231" t="s">
        <v>93</v>
      </c>
      <c r="B27" s="32" t="s">
        <v>227</v>
      </c>
      <c r="C27" s="32" t="s">
        <v>266</v>
      </c>
      <c r="D27" s="174" t="s">
        <v>265</v>
      </c>
      <c r="E27" s="174" t="s">
        <v>299</v>
      </c>
      <c r="F27" s="32" t="s">
        <v>141</v>
      </c>
      <c r="G27" s="135" t="s">
        <v>145</v>
      </c>
      <c r="H27" s="140"/>
      <c r="I27" s="140"/>
      <c r="J27" s="140"/>
      <c r="K27" s="140"/>
      <c r="L27" t="s">
        <v>204</v>
      </c>
      <c r="M27" t="str">
        <f>IF(L27=Extra!$A$8,G27,"")</f>
        <v>Partiel</v>
      </c>
    </row>
    <row r="28" spans="1:13" ht="90">
      <c r="A28" s="231"/>
      <c r="B28" s="32" t="s">
        <v>228</v>
      </c>
      <c r="C28" s="32" t="s">
        <v>256</v>
      </c>
      <c r="D28" s="174" t="s">
        <v>300</v>
      </c>
      <c r="E28" s="174" t="s">
        <v>94</v>
      </c>
      <c r="F28" s="32" t="s">
        <v>60</v>
      </c>
      <c r="G28" s="135" t="s">
        <v>145</v>
      </c>
      <c r="H28" s="140"/>
      <c r="I28" s="140"/>
      <c r="J28" s="140"/>
      <c r="K28" s="140"/>
      <c r="L28" t="s">
        <v>204</v>
      </c>
      <c r="M28" t="str">
        <f>IF(L28=Extra!$A$8,G28,"")</f>
        <v>Partiel</v>
      </c>
    </row>
  </sheetData>
  <customSheetViews>
    <customSheetView guid="{C928D303-9C9A-45BF-A525-C4F4B04F0A57}" scale="90">
      <selection activeCell="D7" sqref="D7"/>
      <pageMargins left="0.7" right="0.7" top="0.75" bottom="0.75" header="0.3" footer="0.3"/>
      <pageSetup orientation="portrait" horizontalDpi="4294967292" verticalDpi="4294967292" r:id="rId1"/>
    </customSheetView>
  </customSheetViews>
  <mergeCells count="6">
    <mergeCell ref="A1:F1"/>
    <mergeCell ref="G1:K1"/>
    <mergeCell ref="A3:A17"/>
    <mergeCell ref="A24:A26"/>
    <mergeCell ref="A27:A28"/>
    <mergeCell ref="A18:A23"/>
  </mergeCells>
  <pageMargins left="0.7" right="0.7" top="0.75" bottom="0.75" header="0.3" footer="0.3"/>
  <pageSetup orientation="portrait" horizontalDpi="4294967292" verticalDpi="4294967292" r:id="rId2"/>
  <extLst>
    <ext xmlns:x14="http://schemas.microsoft.com/office/spreadsheetml/2009/9/main" uri="{78C0D931-6437-407d-A8EE-F0AAD7539E65}">
      <x14:conditionalFormattings>
        <x14:conditionalFormatting xmlns:xm="http://schemas.microsoft.com/office/excel/2006/main">
          <x14:cfRule type="containsText" priority="1" operator="containsText" id="{5290ED14-7DAE-4281-A9F4-DFCAE5D6D613}">
            <xm:f>NOT(ISERROR(SEARCH(Extra!$A$4,G3)))</xm:f>
            <xm:f>Extra!$A$4</xm:f>
            <x14:dxf>
              <fill>
                <patternFill>
                  <bgColor rgb="FFFF0000"/>
                </patternFill>
              </fill>
            </x14:dxf>
          </x14:cfRule>
          <x14:cfRule type="containsText" priority="2" operator="containsText" id="{37C1DB98-AF98-4B48-A9F7-1D6C141EF888}">
            <xm:f>NOT(ISERROR(SEARCH(Extra!$A$3,G3)))</xm:f>
            <xm:f>Extra!$A$3</xm:f>
            <x14:dxf>
              <fill>
                <patternFill>
                  <bgColor rgb="FFFFFF00"/>
                </patternFill>
              </fill>
            </x14:dxf>
          </x14:cfRule>
          <x14:cfRule type="containsText" priority="3" operator="containsText" id="{35E80DCF-CE8F-4D8E-8605-8BFE8463E080}">
            <xm:f>NOT(ISERROR(SEARCH(Extra!$A$2,G3)))</xm:f>
            <xm:f>Extra!$A$2</xm:f>
            <x14:dxf>
              <fill>
                <patternFill>
                  <bgColor rgb="FF92D050"/>
                </patternFill>
              </fill>
            </x14:dxf>
          </x14:cfRule>
          <xm:sqref>G3:G28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Extra!$A$2:$A$4</xm:f>
          </x14:formula1>
          <xm:sqref>G3:G28</xm:sqref>
        </x14:dataValidation>
        <x14:dataValidation type="list" allowBlank="1" showInputMessage="1" showErrorMessage="1">
          <x14:formula1>
            <xm:f>Extra!$A$8:$A$9</xm:f>
          </x14:formula1>
          <xm:sqref>L3:L28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80" zoomScaleNormal="80" workbookViewId="0">
      <selection activeCell="C37" sqref="C37"/>
    </sheetView>
  </sheetViews>
  <sheetFormatPr baseColWidth="10" defaultColWidth="8.85546875" defaultRowHeight="12.75"/>
  <cols>
    <col min="1" max="1" width="19.28515625" style="3" customWidth="1"/>
    <col min="2" max="2" width="8.42578125" style="3" customWidth="1"/>
    <col min="3" max="3" width="47.85546875" style="4" customWidth="1"/>
    <col min="4" max="4" width="15.85546875" style="4" customWidth="1"/>
    <col min="5" max="5" width="17" style="4" customWidth="1"/>
    <col min="6" max="6" width="7.85546875" style="4" customWidth="1"/>
    <col min="7" max="7" width="17.7109375" style="76" customWidth="1"/>
    <col min="8" max="8" width="15.7109375" style="4" customWidth="1"/>
    <col min="9" max="9" width="14.85546875" style="4" customWidth="1"/>
    <col min="10" max="10" width="14" style="4" customWidth="1"/>
    <col min="11" max="11" width="22.85546875" style="19" bestFit="1" customWidth="1"/>
    <col min="12" max="12" width="8.85546875" style="79"/>
    <col min="13" max="16384" width="8.85546875" style="2"/>
  </cols>
  <sheetData>
    <row r="1" spans="1:13" s="1" customFormat="1" ht="21.75" thickBot="1">
      <c r="A1" s="221" t="s">
        <v>70</v>
      </c>
      <c r="B1" s="222"/>
      <c r="C1" s="222"/>
      <c r="D1" s="222"/>
      <c r="E1" s="222"/>
      <c r="F1" s="223"/>
      <c r="G1" s="221" t="str">
        <f>Extra!$A$13</f>
        <v>Votre petite organisation</v>
      </c>
      <c r="H1" s="225"/>
      <c r="I1" s="225"/>
      <c r="J1" s="225"/>
      <c r="K1" s="235"/>
      <c r="L1" s="77"/>
    </row>
    <row r="2" spans="1:13" s="5" customFormat="1" ht="63" customHeight="1" thickBot="1">
      <c r="A2" s="210" t="s">
        <v>8</v>
      </c>
      <c r="B2" s="211"/>
      <c r="C2" s="212" t="s">
        <v>5</v>
      </c>
      <c r="D2" s="212" t="s">
        <v>71</v>
      </c>
      <c r="E2" s="212" t="s">
        <v>72</v>
      </c>
      <c r="F2" s="213" t="s">
        <v>73</v>
      </c>
      <c r="G2" s="214" t="s">
        <v>142</v>
      </c>
      <c r="H2" s="212" t="s">
        <v>71</v>
      </c>
      <c r="I2" s="212" t="s">
        <v>72</v>
      </c>
      <c r="J2" s="215" t="s">
        <v>73</v>
      </c>
      <c r="K2" s="216" t="s">
        <v>74</v>
      </c>
      <c r="L2" s="78" t="s">
        <v>174</v>
      </c>
    </row>
    <row r="3" spans="1:13" ht="60">
      <c r="A3" s="244" t="s">
        <v>157</v>
      </c>
      <c r="B3" s="205" t="s">
        <v>96</v>
      </c>
      <c r="C3" s="206" t="s">
        <v>264</v>
      </c>
      <c r="D3" s="207" t="s">
        <v>9</v>
      </c>
      <c r="E3" s="207" t="s">
        <v>189</v>
      </c>
      <c r="F3" s="208" t="s">
        <v>42</v>
      </c>
      <c r="G3" s="209" t="s">
        <v>145</v>
      </c>
      <c r="H3" s="206"/>
      <c r="I3" s="206"/>
      <c r="J3" s="208"/>
      <c r="K3" s="206"/>
      <c r="L3" s="79" t="s">
        <v>204</v>
      </c>
      <c r="M3" t="str">
        <f>IF(L3=Extra!$A$8,G3,"")</f>
        <v>Partiel</v>
      </c>
    </row>
    <row r="4" spans="1:13" ht="47.25" customHeight="1">
      <c r="A4" s="245"/>
      <c r="B4" s="95" t="s">
        <v>98</v>
      </c>
      <c r="C4" s="93" t="s">
        <v>97</v>
      </c>
      <c r="D4" s="175" t="s">
        <v>189</v>
      </c>
      <c r="E4" s="175"/>
      <c r="F4" s="94" t="s">
        <v>43</v>
      </c>
      <c r="G4" s="112" t="s">
        <v>145</v>
      </c>
      <c r="H4" s="93"/>
      <c r="I4" s="93"/>
      <c r="J4" s="94"/>
      <c r="K4" s="93"/>
      <c r="L4" s="79" t="s">
        <v>204</v>
      </c>
      <c r="M4" t="str">
        <f>IF(L4=Extra!$A$8,G4,"")</f>
        <v>Partiel</v>
      </c>
    </row>
    <row r="5" spans="1:13" ht="49.5" customHeight="1">
      <c r="A5" s="246" t="s">
        <v>156</v>
      </c>
      <c r="B5" s="85" t="s">
        <v>87</v>
      </c>
      <c r="C5" s="86" t="s">
        <v>254</v>
      </c>
      <c r="D5" s="176" t="s">
        <v>189</v>
      </c>
      <c r="E5" s="176"/>
      <c r="F5" s="87" t="s">
        <v>43</v>
      </c>
      <c r="G5" s="112" t="s">
        <v>145</v>
      </c>
      <c r="H5" s="86"/>
      <c r="I5" s="86"/>
      <c r="J5" s="87"/>
      <c r="K5" s="88"/>
      <c r="L5" s="79" t="s">
        <v>281</v>
      </c>
      <c r="M5" t="str">
        <f>IF(L5=Extra!$A$8,G5,"")</f>
        <v/>
      </c>
    </row>
    <row r="6" spans="1:13" ht="135">
      <c r="A6" s="247"/>
      <c r="B6" s="65" t="s">
        <v>88</v>
      </c>
      <c r="C6" s="66" t="s">
        <v>99</v>
      </c>
      <c r="D6" s="177" t="s">
        <v>10</v>
      </c>
      <c r="E6" s="177" t="s">
        <v>11</v>
      </c>
      <c r="F6" s="67" t="s">
        <v>44</v>
      </c>
      <c r="G6" s="112" t="s">
        <v>145</v>
      </c>
      <c r="H6" s="66"/>
      <c r="I6" s="66"/>
      <c r="J6" s="67"/>
      <c r="K6" s="66"/>
      <c r="L6" s="79" t="s">
        <v>204</v>
      </c>
      <c r="M6" t="str">
        <f>IF(L6=Extra!$A$8,G6,"")</f>
        <v>Partiel</v>
      </c>
    </row>
    <row r="7" spans="1:13" ht="165">
      <c r="A7" s="247"/>
      <c r="B7" s="85" t="s">
        <v>89</v>
      </c>
      <c r="C7" s="86" t="s">
        <v>190</v>
      </c>
      <c r="D7" s="176" t="s">
        <v>12</v>
      </c>
      <c r="E7" s="176" t="s">
        <v>307</v>
      </c>
      <c r="F7" s="87" t="s">
        <v>45</v>
      </c>
      <c r="G7" s="112" t="s">
        <v>145</v>
      </c>
      <c r="H7" s="86"/>
      <c r="I7" s="86"/>
      <c r="J7" s="87"/>
      <c r="K7" s="86"/>
      <c r="L7" s="79" t="s">
        <v>281</v>
      </c>
      <c r="M7" t="str">
        <f>IF(L7=Extra!$A$8,G7,"")</f>
        <v/>
      </c>
    </row>
    <row r="8" spans="1:13" ht="106.5" customHeight="1">
      <c r="A8" s="247"/>
      <c r="B8" s="85" t="s">
        <v>90</v>
      </c>
      <c r="C8" s="86" t="s">
        <v>100</v>
      </c>
      <c r="D8" s="176" t="s">
        <v>13</v>
      </c>
      <c r="E8" s="176" t="s">
        <v>14</v>
      </c>
      <c r="F8" s="87" t="s">
        <v>46</v>
      </c>
      <c r="G8" s="112" t="s">
        <v>145</v>
      </c>
      <c r="H8" s="86"/>
      <c r="I8" s="86"/>
      <c r="J8" s="87"/>
      <c r="K8" s="89"/>
      <c r="L8" s="79" t="s">
        <v>281</v>
      </c>
      <c r="M8" t="str">
        <f>IF(L8=Extra!$A$8,G8,"")</f>
        <v/>
      </c>
    </row>
    <row r="9" spans="1:13" ht="60">
      <c r="A9" s="247"/>
      <c r="B9" s="85" t="s">
        <v>86</v>
      </c>
      <c r="C9" s="86" t="s">
        <v>191</v>
      </c>
      <c r="D9" s="176" t="s">
        <v>15</v>
      </c>
      <c r="E9" s="176" t="s">
        <v>16</v>
      </c>
      <c r="F9" s="87" t="s">
        <v>45</v>
      </c>
      <c r="G9" s="112" t="s">
        <v>145</v>
      </c>
      <c r="H9" s="86"/>
      <c r="I9" s="86"/>
      <c r="J9" s="87"/>
      <c r="K9" s="86"/>
      <c r="L9" s="79" t="s">
        <v>281</v>
      </c>
      <c r="M9" t="str">
        <f>IF(L9=Extra!$A$8,G9,"")</f>
        <v/>
      </c>
    </row>
    <row r="10" spans="1:13" ht="105" customHeight="1">
      <c r="A10" s="247"/>
      <c r="B10" s="86" t="s">
        <v>85</v>
      </c>
      <c r="C10" s="86" t="s">
        <v>308</v>
      </c>
      <c r="D10" s="176" t="s">
        <v>17</v>
      </c>
      <c r="E10" s="176" t="s">
        <v>18</v>
      </c>
      <c r="F10" s="87" t="s">
        <v>45</v>
      </c>
      <c r="G10" s="112" t="s">
        <v>145</v>
      </c>
      <c r="H10" s="86"/>
      <c r="I10" s="86"/>
      <c r="J10" s="87"/>
      <c r="K10" s="86"/>
      <c r="L10" s="79" t="s">
        <v>281</v>
      </c>
      <c r="M10" t="str">
        <f>IF(L10=Extra!$A$8,G10,"")</f>
        <v/>
      </c>
    </row>
    <row r="11" spans="1:13" ht="181.5" customHeight="1">
      <c r="A11" s="248"/>
      <c r="B11" s="66" t="s">
        <v>84</v>
      </c>
      <c r="C11" s="66" t="s">
        <v>309</v>
      </c>
      <c r="D11" s="177" t="s">
        <v>19</v>
      </c>
      <c r="E11" s="177" t="s">
        <v>235</v>
      </c>
      <c r="F11" s="67" t="s">
        <v>47</v>
      </c>
      <c r="G11" s="112" t="s">
        <v>145</v>
      </c>
      <c r="H11" s="66"/>
      <c r="I11" s="66"/>
      <c r="J11" s="67"/>
      <c r="K11" s="80"/>
      <c r="L11" s="79" t="s">
        <v>204</v>
      </c>
      <c r="M11" t="str">
        <f>IF(L11=Extra!$A$8,G11,"")</f>
        <v>Partiel</v>
      </c>
    </row>
    <row r="12" spans="1:13" ht="52.5" customHeight="1">
      <c r="A12" s="238" t="s">
        <v>158</v>
      </c>
      <c r="B12" s="96" t="s">
        <v>101</v>
      </c>
      <c r="C12" s="97" t="s">
        <v>255</v>
      </c>
      <c r="D12" s="178" t="s">
        <v>20</v>
      </c>
      <c r="E12" s="178"/>
      <c r="F12" s="98" t="s">
        <v>48</v>
      </c>
      <c r="G12" s="112" t="s">
        <v>145</v>
      </c>
      <c r="H12" s="97"/>
      <c r="I12" s="97"/>
      <c r="J12" s="98"/>
      <c r="K12" s="97"/>
      <c r="L12" s="79" t="s">
        <v>282</v>
      </c>
      <c r="M12" t="str">
        <f>IF(L12=Extra!$A$8,G12,"")</f>
        <v/>
      </c>
    </row>
    <row r="13" spans="1:13" ht="63" customHeight="1">
      <c r="A13" s="239"/>
      <c r="B13" s="68" t="s">
        <v>103</v>
      </c>
      <c r="C13" s="63" t="s">
        <v>102</v>
      </c>
      <c r="D13" s="179" t="s">
        <v>236</v>
      </c>
      <c r="E13" s="179"/>
      <c r="F13" s="64" t="s">
        <v>49</v>
      </c>
      <c r="G13" s="112" t="s">
        <v>145</v>
      </c>
      <c r="H13" s="63"/>
      <c r="I13" s="63"/>
      <c r="J13" s="64"/>
      <c r="K13" s="63"/>
      <c r="L13" s="79" t="s">
        <v>204</v>
      </c>
      <c r="M13" t="str">
        <f>IF(L13=Extra!$A$8,G13,"")</f>
        <v>Partiel</v>
      </c>
    </row>
    <row r="14" spans="1:13" ht="225">
      <c r="A14" s="239"/>
      <c r="B14" s="68" t="s">
        <v>104</v>
      </c>
      <c r="C14" s="63" t="s">
        <v>200</v>
      </c>
      <c r="D14" s="179" t="s">
        <v>236</v>
      </c>
      <c r="E14" s="179" t="s">
        <v>21</v>
      </c>
      <c r="F14" s="64" t="s">
        <v>49</v>
      </c>
      <c r="G14" s="112" t="s">
        <v>145</v>
      </c>
      <c r="H14" s="63"/>
      <c r="I14" s="63"/>
      <c r="J14" s="64"/>
      <c r="K14" s="63"/>
      <c r="L14" s="79" t="s">
        <v>204</v>
      </c>
      <c r="M14" t="str">
        <f>IF(L14=Extra!$A$8,G14,"")</f>
        <v>Partiel</v>
      </c>
    </row>
    <row r="15" spans="1:13" ht="183.95" customHeight="1">
      <c r="A15" s="239"/>
      <c r="B15" s="96" t="s">
        <v>164</v>
      </c>
      <c r="C15" s="97" t="s">
        <v>195</v>
      </c>
      <c r="D15" s="178" t="s">
        <v>237</v>
      </c>
      <c r="E15" s="178" t="s">
        <v>22</v>
      </c>
      <c r="F15" s="98" t="s">
        <v>49</v>
      </c>
      <c r="G15" s="112" t="s">
        <v>145</v>
      </c>
      <c r="H15" s="97"/>
      <c r="I15" s="97"/>
      <c r="J15" s="98"/>
      <c r="K15" s="97"/>
      <c r="L15" s="79" t="s">
        <v>281</v>
      </c>
      <c r="M15" t="str">
        <f>IF(L15=Extra!$A$8,G15,"")</f>
        <v/>
      </c>
    </row>
    <row r="16" spans="1:13" ht="116.45" customHeight="1">
      <c r="A16" s="239"/>
      <c r="B16" s="99" t="s">
        <v>165</v>
      </c>
      <c r="C16" s="97" t="s">
        <v>196</v>
      </c>
      <c r="D16" s="178" t="s">
        <v>238</v>
      </c>
      <c r="E16" s="180" t="s">
        <v>23</v>
      </c>
      <c r="F16" s="98" t="s">
        <v>50</v>
      </c>
      <c r="G16" s="112" t="s">
        <v>145</v>
      </c>
      <c r="H16" s="97"/>
      <c r="I16" s="97"/>
      <c r="J16" s="98"/>
      <c r="K16" s="97"/>
      <c r="L16" s="79" t="s">
        <v>281</v>
      </c>
      <c r="M16" t="str">
        <f>IF(L16=Extra!$A$8,G16,"")</f>
        <v/>
      </c>
    </row>
    <row r="17" spans="1:13" ht="167.45" customHeight="1">
      <c r="A17" s="239"/>
      <c r="B17" s="96" t="s">
        <v>105</v>
      </c>
      <c r="C17" s="97" t="s">
        <v>201</v>
      </c>
      <c r="D17" s="178" t="s">
        <v>239</v>
      </c>
      <c r="E17" s="178" t="s">
        <v>240</v>
      </c>
      <c r="F17" s="98" t="s">
        <v>51</v>
      </c>
      <c r="G17" s="112" t="s">
        <v>145</v>
      </c>
      <c r="H17" s="97"/>
      <c r="I17" s="97"/>
      <c r="J17" s="98"/>
      <c r="K17" s="97"/>
      <c r="L17" s="79" t="s">
        <v>281</v>
      </c>
      <c r="M17" t="str">
        <f>IF(L17=Extra!$A$8,G17,"")</f>
        <v/>
      </c>
    </row>
    <row r="18" spans="1:13" ht="105">
      <c r="A18" s="239"/>
      <c r="B18" s="96" t="s">
        <v>106</v>
      </c>
      <c r="C18" s="97" t="s">
        <v>138</v>
      </c>
      <c r="D18" s="178" t="s">
        <v>241</v>
      </c>
      <c r="E18" s="178" t="s">
        <v>24</v>
      </c>
      <c r="F18" s="98" t="s">
        <v>50</v>
      </c>
      <c r="G18" s="112" t="s">
        <v>145</v>
      </c>
      <c r="H18" s="97"/>
      <c r="I18" s="97"/>
      <c r="J18" s="98"/>
      <c r="K18" s="97"/>
      <c r="L18" s="79" t="s">
        <v>281</v>
      </c>
      <c r="M18" t="str">
        <f>IF(L18=Extra!$A$8,G18,"")</f>
        <v/>
      </c>
    </row>
    <row r="19" spans="1:13" ht="225">
      <c r="A19" s="240"/>
      <c r="B19" s="96" t="s">
        <v>107</v>
      </c>
      <c r="C19" s="97" t="s">
        <v>139</v>
      </c>
      <c r="D19" s="178" t="s">
        <v>242</v>
      </c>
      <c r="E19" s="178" t="s">
        <v>317</v>
      </c>
      <c r="F19" s="98" t="s">
        <v>47</v>
      </c>
      <c r="G19" s="112" t="s">
        <v>145</v>
      </c>
      <c r="H19" s="97"/>
      <c r="I19" s="97"/>
      <c r="J19" s="98"/>
      <c r="K19" s="97"/>
      <c r="L19" s="79" t="s">
        <v>281</v>
      </c>
      <c r="M19" t="str">
        <f>IF(L19=Extra!$A$8,G19,"")</f>
        <v/>
      </c>
    </row>
    <row r="20" spans="1:13" ht="30">
      <c r="A20" s="241" t="s">
        <v>161</v>
      </c>
      <c r="B20" s="100" t="s">
        <v>108</v>
      </c>
      <c r="C20" s="101" t="s">
        <v>255</v>
      </c>
      <c r="D20" s="181" t="s">
        <v>20</v>
      </c>
      <c r="E20" s="181"/>
      <c r="F20" s="102" t="s">
        <v>47</v>
      </c>
      <c r="G20" s="112" t="s">
        <v>145</v>
      </c>
      <c r="H20" s="101"/>
      <c r="I20" s="101"/>
      <c r="J20" s="102"/>
      <c r="K20" s="101"/>
      <c r="L20" s="79" t="s">
        <v>281</v>
      </c>
      <c r="M20" t="str">
        <f>IF(L20=Extra!$A$8,G20,"")</f>
        <v/>
      </c>
    </row>
    <row r="21" spans="1:13" ht="45">
      <c r="A21" s="242"/>
      <c r="B21" s="71" t="s">
        <v>110</v>
      </c>
      <c r="C21" s="72" t="s">
        <v>109</v>
      </c>
      <c r="D21" s="182" t="s">
        <v>243</v>
      </c>
      <c r="E21" s="182"/>
      <c r="F21" s="73" t="s">
        <v>52</v>
      </c>
      <c r="G21" s="112" t="s">
        <v>145</v>
      </c>
      <c r="H21" s="72"/>
      <c r="I21" s="72"/>
      <c r="J21" s="73"/>
      <c r="K21" s="72"/>
      <c r="L21" s="79" t="s">
        <v>204</v>
      </c>
      <c r="M21" t="str">
        <f>IF(L21=Extra!$A$8,G21,"")</f>
        <v>Partiel</v>
      </c>
    </row>
    <row r="22" spans="1:13" ht="118.5" customHeight="1">
      <c r="A22" s="242"/>
      <c r="B22" s="71" t="s">
        <v>112</v>
      </c>
      <c r="C22" s="72" t="s">
        <v>111</v>
      </c>
      <c r="D22" s="182" t="s">
        <v>244</v>
      </c>
      <c r="E22" s="183" t="s">
        <v>25</v>
      </c>
      <c r="F22" s="73" t="s">
        <v>52</v>
      </c>
      <c r="G22" s="112" t="s">
        <v>145</v>
      </c>
      <c r="H22" s="72"/>
      <c r="I22" s="104"/>
      <c r="J22" s="73"/>
      <c r="K22" s="72"/>
      <c r="L22" s="79" t="s">
        <v>204</v>
      </c>
      <c r="M22" t="str">
        <f>IF(L22=Extra!$A$8,G22,"")</f>
        <v>Partiel</v>
      </c>
    </row>
    <row r="23" spans="1:13" ht="67.5" customHeight="1">
      <c r="A23" s="242"/>
      <c r="B23" s="100" t="s">
        <v>114</v>
      </c>
      <c r="C23" s="101" t="s">
        <v>113</v>
      </c>
      <c r="D23" s="184" t="s">
        <v>25</v>
      </c>
      <c r="E23" s="184" t="s">
        <v>245</v>
      </c>
      <c r="F23" s="102" t="s">
        <v>52</v>
      </c>
      <c r="G23" s="112" t="s">
        <v>145</v>
      </c>
      <c r="H23" s="103"/>
      <c r="I23" s="103"/>
      <c r="J23" s="102"/>
      <c r="K23" s="101"/>
      <c r="L23" s="79" t="s">
        <v>281</v>
      </c>
      <c r="M23" t="str">
        <f>IF(L23=Extra!$A$8,G23,"")</f>
        <v/>
      </c>
    </row>
    <row r="24" spans="1:13" ht="45">
      <c r="A24" s="242"/>
      <c r="B24" s="71" t="s">
        <v>115</v>
      </c>
      <c r="C24" s="72" t="s">
        <v>202</v>
      </c>
      <c r="D24" s="183" t="s">
        <v>245</v>
      </c>
      <c r="E24" s="183" t="s">
        <v>310</v>
      </c>
      <c r="F24" s="73" t="s">
        <v>52</v>
      </c>
      <c r="G24" s="112" t="s">
        <v>145</v>
      </c>
      <c r="H24" s="104"/>
      <c r="I24" s="104"/>
      <c r="J24" s="73"/>
      <c r="K24" s="72"/>
      <c r="L24" s="79" t="s">
        <v>204</v>
      </c>
      <c r="M24" t="str">
        <f>IF(L24=Extra!$A$8,G24,"")</f>
        <v>Partiel</v>
      </c>
    </row>
    <row r="25" spans="1:13" ht="120">
      <c r="A25" s="242"/>
      <c r="B25" s="100" t="s">
        <v>116</v>
      </c>
      <c r="C25" s="101" t="s">
        <v>182</v>
      </c>
      <c r="D25" s="184" t="s">
        <v>246</v>
      </c>
      <c r="E25" s="181" t="s">
        <v>24</v>
      </c>
      <c r="F25" s="102" t="s">
        <v>52</v>
      </c>
      <c r="G25" s="112" t="s">
        <v>145</v>
      </c>
      <c r="H25" s="101"/>
      <c r="I25" s="101"/>
      <c r="J25" s="102"/>
      <c r="K25" s="101"/>
      <c r="L25" s="79" t="s">
        <v>281</v>
      </c>
      <c r="M25" t="str">
        <f>IF(L25=Extra!$A$8,G25,"")</f>
        <v/>
      </c>
    </row>
    <row r="26" spans="1:13" ht="158.44999999999999" customHeight="1">
      <c r="A26" s="242"/>
      <c r="B26" s="105" t="s">
        <v>117</v>
      </c>
      <c r="C26" s="106" t="s">
        <v>166</v>
      </c>
      <c r="D26" s="185" t="s">
        <v>247</v>
      </c>
      <c r="E26" s="186" t="s">
        <v>248</v>
      </c>
      <c r="F26" s="107" t="s">
        <v>47</v>
      </c>
      <c r="G26" s="112" t="s">
        <v>145</v>
      </c>
      <c r="H26" s="106"/>
      <c r="I26" s="106"/>
      <c r="J26" s="107"/>
      <c r="K26" s="72"/>
      <c r="L26" s="79" t="s">
        <v>204</v>
      </c>
      <c r="M26" t="str">
        <f>IF(L26=Extra!$A$8,G26,"")</f>
        <v>Partiel</v>
      </c>
    </row>
    <row r="27" spans="1:13" ht="30">
      <c r="A27" s="243" t="s">
        <v>159</v>
      </c>
      <c r="B27" s="108" t="s">
        <v>118</v>
      </c>
      <c r="C27" s="109" t="s">
        <v>255</v>
      </c>
      <c r="D27" s="187" t="s">
        <v>20</v>
      </c>
      <c r="E27" s="187"/>
      <c r="F27" s="110" t="s">
        <v>47</v>
      </c>
      <c r="G27" s="112" t="s">
        <v>145</v>
      </c>
      <c r="H27" s="109"/>
      <c r="I27" s="109"/>
      <c r="J27" s="110"/>
      <c r="K27" s="109"/>
      <c r="L27" s="79" t="s">
        <v>281</v>
      </c>
      <c r="M27" t="str">
        <f>IF(L27=Extra!$A$8,G27,"")</f>
        <v/>
      </c>
    </row>
    <row r="28" spans="1:13" ht="75" customHeight="1">
      <c r="A28" s="243"/>
      <c r="B28" s="108" t="s">
        <v>119</v>
      </c>
      <c r="C28" s="109" t="s">
        <v>315</v>
      </c>
      <c r="D28" s="187" t="s">
        <v>249</v>
      </c>
      <c r="E28" s="187"/>
      <c r="F28" s="110" t="s">
        <v>52</v>
      </c>
      <c r="G28" s="112" t="s">
        <v>145</v>
      </c>
      <c r="H28" s="109"/>
      <c r="I28" s="109"/>
      <c r="J28" s="110"/>
      <c r="K28" s="109"/>
      <c r="L28" s="79" t="s">
        <v>281</v>
      </c>
      <c r="M28" t="str">
        <f>IF(L28=Extra!$A$8,G28,"")</f>
        <v/>
      </c>
    </row>
    <row r="29" spans="1:13" ht="120" customHeight="1">
      <c r="A29" s="243"/>
      <c r="B29" s="74" t="s">
        <v>120</v>
      </c>
      <c r="C29" s="70" t="s">
        <v>316</v>
      </c>
      <c r="D29" s="188" t="s">
        <v>250</v>
      </c>
      <c r="E29" s="189" t="s">
        <v>4</v>
      </c>
      <c r="F29" s="69" t="s">
        <v>52</v>
      </c>
      <c r="G29" s="112" t="s">
        <v>145</v>
      </c>
      <c r="H29" s="70"/>
      <c r="I29" s="70"/>
      <c r="J29" s="69"/>
      <c r="K29" s="70"/>
      <c r="L29" s="79" t="s">
        <v>204</v>
      </c>
      <c r="M29" t="str">
        <f>IF(L29=Extra!$A$8,G29,"")</f>
        <v>Partiel</v>
      </c>
    </row>
    <row r="30" spans="1:13" ht="66.75" customHeight="1">
      <c r="A30" s="243"/>
      <c r="B30" s="74" t="s">
        <v>121</v>
      </c>
      <c r="C30" s="70" t="s">
        <v>311</v>
      </c>
      <c r="D30" s="189" t="s">
        <v>4</v>
      </c>
      <c r="E30" s="188" t="s">
        <v>27</v>
      </c>
      <c r="F30" s="69" t="s">
        <v>53</v>
      </c>
      <c r="G30" s="112" t="s">
        <v>145</v>
      </c>
      <c r="H30" s="70"/>
      <c r="I30" s="70"/>
      <c r="J30" s="69"/>
      <c r="K30" s="70"/>
      <c r="L30" s="79" t="s">
        <v>204</v>
      </c>
      <c r="M30" t="str">
        <f>IF(L30=Extra!$A$8,G30,"")</f>
        <v>Partiel</v>
      </c>
    </row>
    <row r="31" spans="1:13" ht="77.45" customHeight="1">
      <c r="A31" s="243"/>
      <c r="B31" s="74" t="s">
        <v>122</v>
      </c>
      <c r="C31" s="70" t="s">
        <v>203</v>
      </c>
      <c r="D31" s="188" t="s">
        <v>27</v>
      </c>
      <c r="E31" s="188" t="s">
        <v>188</v>
      </c>
      <c r="F31" s="69" t="s">
        <v>52</v>
      </c>
      <c r="G31" s="112" t="s">
        <v>145</v>
      </c>
      <c r="H31" s="70"/>
      <c r="I31" s="70"/>
      <c r="J31" s="69"/>
      <c r="K31" s="70"/>
      <c r="L31" s="79" t="s">
        <v>204</v>
      </c>
      <c r="M31" t="str">
        <f>IF(L31=Extra!$A$8,G31,"")</f>
        <v>Partiel</v>
      </c>
    </row>
    <row r="32" spans="1:13" ht="91.5" customHeight="1">
      <c r="A32" s="243"/>
      <c r="B32" s="108" t="s">
        <v>123</v>
      </c>
      <c r="C32" s="109" t="s">
        <v>183</v>
      </c>
      <c r="D32" s="187" t="s">
        <v>251</v>
      </c>
      <c r="E32" s="187" t="s">
        <v>24</v>
      </c>
      <c r="F32" s="110" t="s">
        <v>52</v>
      </c>
      <c r="G32" s="112" t="s">
        <v>145</v>
      </c>
      <c r="H32" s="109"/>
      <c r="I32" s="109"/>
      <c r="J32" s="109"/>
      <c r="K32" s="109"/>
      <c r="L32" s="79" t="s">
        <v>281</v>
      </c>
      <c r="M32" t="str">
        <f>IF(L32=Extra!$A$8,G32,"")</f>
        <v/>
      </c>
    </row>
    <row r="33" spans="1:13" ht="57" customHeight="1">
      <c r="A33" s="243"/>
      <c r="B33" s="74" t="s">
        <v>124</v>
      </c>
      <c r="C33" s="70" t="s">
        <v>129</v>
      </c>
      <c r="D33" s="188" t="s">
        <v>26</v>
      </c>
      <c r="E33" s="188" t="s">
        <v>28</v>
      </c>
      <c r="F33" s="69" t="s">
        <v>52</v>
      </c>
      <c r="G33" s="112" t="s">
        <v>145</v>
      </c>
      <c r="H33" s="70"/>
      <c r="I33" s="70"/>
      <c r="J33" s="70"/>
      <c r="K33" s="70"/>
      <c r="L33" s="79" t="s">
        <v>204</v>
      </c>
      <c r="M33" t="str">
        <f>IF(L33=Extra!$A$8,G33,"")</f>
        <v>Partiel</v>
      </c>
    </row>
    <row r="34" spans="1:13" ht="95.45" customHeight="1">
      <c r="A34" s="243"/>
      <c r="B34" s="108" t="s">
        <v>125</v>
      </c>
      <c r="C34" s="109" t="s">
        <v>193</v>
      </c>
      <c r="D34" s="187" t="s">
        <v>29</v>
      </c>
      <c r="E34" s="187" t="s">
        <v>30</v>
      </c>
      <c r="F34" s="110" t="s">
        <v>53</v>
      </c>
      <c r="G34" s="112" t="s">
        <v>145</v>
      </c>
      <c r="H34" s="109"/>
      <c r="I34" s="109"/>
      <c r="J34" s="109"/>
      <c r="K34" s="109"/>
      <c r="L34" s="79" t="s">
        <v>281</v>
      </c>
      <c r="M34" t="str">
        <f>IF(L34=Extra!$A$8,G34,"")</f>
        <v/>
      </c>
    </row>
    <row r="35" spans="1:13" ht="92.45" customHeight="1">
      <c r="A35" s="243"/>
      <c r="B35" s="74" t="s">
        <v>126</v>
      </c>
      <c r="C35" s="70" t="s">
        <v>312</v>
      </c>
      <c r="D35" s="188" t="s">
        <v>192</v>
      </c>
      <c r="E35" s="188" t="s">
        <v>31</v>
      </c>
      <c r="F35" s="69" t="s">
        <v>45</v>
      </c>
      <c r="G35" s="112" t="s">
        <v>145</v>
      </c>
      <c r="H35" s="70"/>
      <c r="I35" s="70"/>
      <c r="J35" s="70"/>
      <c r="K35" s="70"/>
      <c r="L35" s="79" t="s">
        <v>204</v>
      </c>
      <c r="M35" t="str">
        <f>IF(L35=Extra!$A$8,G35,"")</f>
        <v>Partiel</v>
      </c>
    </row>
    <row r="36" spans="1:13" ht="91.5" customHeight="1">
      <c r="A36" s="243"/>
      <c r="B36" s="108" t="s">
        <v>127</v>
      </c>
      <c r="C36" s="109" t="s">
        <v>313</v>
      </c>
      <c r="D36" s="187" t="s">
        <v>32</v>
      </c>
      <c r="E36" s="187" t="s">
        <v>33</v>
      </c>
      <c r="F36" s="110" t="s">
        <v>44</v>
      </c>
      <c r="G36" s="112" t="s">
        <v>145</v>
      </c>
      <c r="H36" s="109"/>
      <c r="I36" s="109"/>
      <c r="J36" s="109"/>
      <c r="K36" s="109"/>
      <c r="L36" s="79" t="s">
        <v>281</v>
      </c>
      <c r="M36" t="str">
        <f>IF(L36=Extra!$A$8,G36,"")</f>
        <v/>
      </c>
    </row>
    <row r="37" spans="1:13" ht="300.75" customHeight="1">
      <c r="A37" s="243"/>
      <c r="B37" s="74" t="s">
        <v>128</v>
      </c>
      <c r="C37" s="70" t="s">
        <v>314</v>
      </c>
      <c r="D37" s="188" t="s">
        <v>34</v>
      </c>
      <c r="E37" s="188" t="s">
        <v>252</v>
      </c>
      <c r="F37" s="69" t="s">
        <v>47</v>
      </c>
      <c r="G37" s="112" t="s">
        <v>145</v>
      </c>
      <c r="H37" s="70"/>
      <c r="I37" s="70"/>
      <c r="J37" s="70"/>
      <c r="K37" s="70"/>
      <c r="L37" s="79" t="s">
        <v>204</v>
      </c>
      <c r="M37" t="str">
        <f>IF(L37=Extra!$A$8,G37,"")</f>
        <v>Partiel</v>
      </c>
    </row>
    <row r="38" spans="1:13" ht="40.5" customHeight="1">
      <c r="A38" s="236" t="s">
        <v>160</v>
      </c>
      <c r="B38" s="118" t="s">
        <v>130</v>
      </c>
      <c r="C38" s="92" t="s">
        <v>255</v>
      </c>
      <c r="D38" s="190" t="s">
        <v>20</v>
      </c>
      <c r="E38" s="190"/>
      <c r="F38" s="119" t="s">
        <v>43</v>
      </c>
      <c r="G38" s="112" t="s">
        <v>145</v>
      </c>
      <c r="H38" s="92"/>
      <c r="I38" s="92"/>
      <c r="J38" s="119"/>
      <c r="K38" s="90"/>
      <c r="L38" s="79" t="s">
        <v>281</v>
      </c>
      <c r="M38" t="str">
        <f>IF(L38=Extra!$A$8,G38,"")</f>
        <v/>
      </c>
    </row>
    <row r="39" spans="1:13" ht="42.75" customHeight="1">
      <c r="A39" s="236"/>
      <c r="B39" s="114" t="s">
        <v>131</v>
      </c>
      <c r="C39" s="113" t="s">
        <v>136</v>
      </c>
      <c r="D39" s="191" t="s">
        <v>35</v>
      </c>
      <c r="E39" s="191"/>
      <c r="F39" s="115" t="s">
        <v>50</v>
      </c>
      <c r="G39" s="112" t="s">
        <v>145</v>
      </c>
      <c r="H39" s="113"/>
      <c r="I39" s="113"/>
      <c r="J39" s="115"/>
      <c r="K39" s="113"/>
      <c r="L39" s="79" t="s">
        <v>204</v>
      </c>
      <c r="M39" t="str">
        <f>IF(L39=Extra!$A$8,G39,"")</f>
        <v>Partiel</v>
      </c>
    </row>
    <row r="40" spans="1:13" ht="46.5" customHeight="1">
      <c r="A40" s="236"/>
      <c r="B40" s="111" t="s">
        <v>132</v>
      </c>
      <c r="C40" s="90" t="s">
        <v>137</v>
      </c>
      <c r="D40" s="192" t="s">
        <v>35</v>
      </c>
      <c r="E40" s="192" t="s">
        <v>41</v>
      </c>
      <c r="F40" s="91" t="s">
        <v>50</v>
      </c>
      <c r="G40" s="112" t="s">
        <v>145</v>
      </c>
      <c r="H40" s="90"/>
      <c r="I40" s="90"/>
      <c r="J40" s="91"/>
      <c r="K40" s="90"/>
      <c r="L40" s="79" t="s">
        <v>281</v>
      </c>
      <c r="M40" t="str">
        <f>IF(L40=Extra!$A$8,G40,"")</f>
        <v/>
      </c>
    </row>
    <row r="41" spans="1:13" ht="102.75" customHeight="1">
      <c r="A41" s="236"/>
      <c r="B41" s="111" t="s">
        <v>133</v>
      </c>
      <c r="C41" s="90" t="s">
        <v>194</v>
      </c>
      <c r="D41" s="192" t="s">
        <v>36</v>
      </c>
      <c r="E41" s="192" t="s">
        <v>40</v>
      </c>
      <c r="F41" s="91" t="s">
        <v>50</v>
      </c>
      <c r="G41" s="112" t="s">
        <v>145</v>
      </c>
      <c r="H41" s="90"/>
      <c r="I41" s="90"/>
      <c r="J41" s="91"/>
      <c r="K41" s="90"/>
      <c r="L41" s="79" t="s">
        <v>281</v>
      </c>
      <c r="M41" t="str">
        <f>IF(L41=Extra!$A$8,G41,"")</f>
        <v/>
      </c>
    </row>
    <row r="42" spans="1:13" ht="91.5" customHeight="1">
      <c r="A42" s="236"/>
      <c r="B42" s="111" t="s">
        <v>134</v>
      </c>
      <c r="C42" s="90" t="s">
        <v>140</v>
      </c>
      <c r="D42" s="192" t="s">
        <v>37</v>
      </c>
      <c r="E42" s="192" t="s">
        <v>253</v>
      </c>
      <c r="F42" s="91" t="s">
        <v>47</v>
      </c>
      <c r="G42" s="112" t="s">
        <v>145</v>
      </c>
      <c r="H42" s="90"/>
      <c r="I42" s="90"/>
      <c r="J42" s="91"/>
      <c r="K42" s="90"/>
      <c r="L42" s="79" t="s">
        <v>281</v>
      </c>
      <c r="M42" t="str">
        <f>IF(L42=Extra!$A$8,G42,"")</f>
        <v/>
      </c>
    </row>
    <row r="43" spans="1:13" ht="81.75" customHeight="1" thickBot="1">
      <c r="A43" s="237"/>
      <c r="B43" s="123" t="s">
        <v>163</v>
      </c>
      <c r="C43" s="116" t="s">
        <v>135</v>
      </c>
      <c r="D43" s="193" t="s">
        <v>38</v>
      </c>
      <c r="E43" s="193" t="s">
        <v>39</v>
      </c>
      <c r="F43" s="117" t="s">
        <v>47</v>
      </c>
      <c r="G43" s="112" t="s">
        <v>145</v>
      </c>
      <c r="H43" s="116"/>
      <c r="I43" s="116"/>
      <c r="J43" s="117"/>
      <c r="K43" s="116"/>
      <c r="L43" s="79" t="s">
        <v>204</v>
      </c>
      <c r="M43" t="str">
        <f>IF(L43=Extra!$A$8,G43,"")</f>
        <v>Partiel</v>
      </c>
    </row>
  </sheetData>
  <customSheetViews>
    <customSheetView guid="{C928D303-9C9A-45BF-A525-C4F4B04F0A57}" scale="80">
      <selection activeCell="Q3" sqref="Q3"/>
      <pageMargins left="0.39370078740157483" right="0.39370078740157483" top="0.74803149606299213" bottom="0.74803149606299213" header="0.31496062992125984" footer="0.31496062992125984"/>
      <pageSetup orientation="portrait" horizontalDpi="4294967292" verticalDpi="4294967292"/>
      <headerFooter>
        <oddHeader>&amp;CTableau représentant la collecte de données des SI</oddHeader>
      </headerFooter>
    </customSheetView>
  </customSheetViews>
  <mergeCells count="8">
    <mergeCell ref="G1:K1"/>
    <mergeCell ref="A38:A43"/>
    <mergeCell ref="A12:A19"/>
    <mergeCell ref="A20:A26"/>
    <mergeCell ref="A27:A37"/>
    <mergeCell ref="A1:F1"/>
    <mergeCell ref="A3:A4"/>
    <mergeCell ref="A5:A11"/>
  </mergeCells>
  <phoneticPr fontId="0" type="noConversion"/>
  <pageMargins left="0.39370078740157483" right="0.39370078740157483" top="0.74803149606299213" bottom="0.74803149606299213" header="0.31496062992125984" footer="0.31496062992125984"/>
  <pageSetup orientation="portrait" horizontalDpi="4294967292" verticalDpi="4294967292" r:id="rId1"/>
  <headerFooter>
    <oddHeader>&amp;CTableau représentant la collecte de données des SI</oddHead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C35990D2-4FC6-4D1A-AB87-E73D66B95ECB}">
            <xm:f>NOT(ISERROR(SEARCH(Extra!$A$4,G3)))</xm:f>
            <xm:f>Extra!$A$4</xm:f>
            <x14:dxf>
              <fill>
                <patternFill>
                  <bgColor rgb="FFFF0000"/>
                </patternFill>
              </fill>
            </x14:dxf>
          </x14:cfRule>
          <x14:cfRule type="containsText" priority="11" operator="containsText" id="{E8E2F4FC-8A1C-4F61-B3A2-702FAA2C85CA}">
            <xm:f>NOT(ISERROR(SEARCH(Extra!$A$3,G3)))</xm:f>
            <xm:f>Extra!$A$3</xm:f>
            <x14:dxf>
              <fill>
                <patternFill>
                  <bgColor rgb="FFFFFF00"/>
                </patternFill>
              </fill>
            </x14:dxf>
          </x14:cfRule>
          <x14:cfRule type="containsText" priority="12" operator="containsText" id="{98C90432-C6B1-415A-B004-DCA517765A49}">
            <xm:f>NOT(ISERROR(SEARCH(Extra!$A$2,G3)))</xm:f>
            <xm:f>Extra!$A$2</xm:f>
            <x14:dxf>
              <fill>
                <patternFill>
                  <bgColor rgb="FF92D050"/>
                </patternFill>
              </fill>
            </x14:dxf>
          </x14:cfRule>
          <xm:sqref>G3</xm:sqref>
        </x14:conditionalFormatting>
        <x14:conditionalFormatting xmlns:xm="http://schemas.microsoft.com/office/excel/2006/main">
          <x14:cfRule type="containsText" priority="1" operator="containsText" id="{0C034D2E-E3DD-44E4-A767-A0AD2F5CBB74}">
            <xm:f>NOT(ISERROR(SEARCH(Extra!$A$4,G3)))</xm:f>
            <xm:f>Extra!$A$4</xm:f>
            <x14:dxf>
              <fill>
                <patternFill>
                  <bgColor rgb="FFFF0000"/>
                </patternFill>
              </fill>
            </x14:dxf>
          </x14:cfRule>
          <x14:cfRule type="containsText" priority="2" operator="containsText" id="{CDB73269-2A37-4262-958D-DE4481AB7353}">
            <xm:f>NOT(ISERROR(SEARCH(Extra!$A$3,G3)))</xm:f>
            <xm:f>Extra!$A$3</xm:f>
            <x14:dxf>
              <fill>
                <patternFill>
                  <bgColor rgb="FFFFFF00"/>
                </patternFill>
              </fill>
            </x14:dxf>
          </x14:cfRule>
          <x14:cfRule type="containsText" priority="3" operator="containsText" id="{63BB2E7D-3352-4E46-A4B7-E21345F74067}">
            <xm:f>NOT(ISERROR(SEARCH(Extra!$A$2,G3)))</xm:f>
            <xm:f>Extra!$A$2</xm:f>
            <x14:dxf>
              <fill>
                <patternFill>
                  <bgColor rgb="FF92D050"/>
                </patternFill>
              </fill>
            </x14:dxf>
          </x14:cfRule>
          <xm:sqref>G3:G43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Extra!$A$2:$A$4</xm:f>
          </x14:formula1>
          <xm:sqref>G3:G43</xm:sqref>
        </x14:dataValidation>
        <x14:dataValidation type="list" allowBlank="1" showInputMessage="1" showErrorMessage="1">
          <x14:formula1>
            <xm:f>Extra!$A$8:$A$9</xm:f>
          </x14:formula1>
          <xm:sqref>L3:L43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5" workbookViewId="0">
      <selection activeCell="M4" sqref="M4"/>
    </sheetView>
  </sheetViews>
  <sheetFormatPr baseColWidth="10" defaultColWidth="8.85546875" defaultRowHeight="15"/>
  <cols>
    <col min="1" max="1" width="15.85546875" style="17" customWidth="1"/>
    <col min="2" max="2" width="13.42578125" style="17" customWidth="1"/>
    <col min="3" max="3" width="36.7109375" style="18" customWidth="1"/>
    <col min="4" max="4" width="13.7109375" style="17" customWidth="1"/>
    <col min="5" max="5" width="14.28515625" style="17" customWidth="1"/>
    <col min="6" max="6" width="41.85546875" style="18" customWidth="1"/>
    <col min="7" max="7" width="29.140625" style="17" customWidth="1"/>
    <col min="8" max="16384" width="8.85546875" style="8"/>
  </cols>
  <sheetData>
    <row r="1" spans="1:10" s="7" customFormat="1" ht="21" thickBot="1">
      <c r="A1" s="249" t="s">
        <v>7</v>
      </c>
      <c r="B1" s="250"/>
      <c r="C1" s="251"/>
      <c r="D1" s="249" t="str">
        <f>Extra!$A$13</f>
        <v>Votre petite organisation</v>
      </c>
      <c r="E1" s="254"/>
      <c r="F1" s="254"/>
      <c r="G1" s="255"/>
      <c r="H1" s="6"/>
      <c r="I1" s="6"/>
      <c r="J1" s="6"/>
    </row>
    <row r="2" spans="1:10" s="25" customFormat="1">
      <c r="A2" s="24" t="s">
        <v>6</v>
      </c>
      <c r="B2" s="9" t="s">
        <v>199</v>
      </c>
      <c r="C2" s="9" t="s">
        <v>54</v>
      </c>
      <c r="D2" s="9" t="s">
        <v>6</v>
      </c>
      <c r="E2" s="9" t="s">
        <v>199</v>
      </c>
      <c r="F2" s="10" t="s">
        <v>54</v>
      </c>
      <c r="G2" s="30" t="s">
        <v>69</v>
      </c>
    </row>
    <row r="3" spans="1:10" ht="180">
      <c r="A3" s="26" t="s">
        <v>55</v>
      </c>
      <c r="B3" s="13" t="s">
        <v>45</v>
      </c>
      <c r="C3" s="13" t="s">
        <v>302</v>
      </c>
      <c r="D3" s="26" t="s">
        <v>55</v>
      </c>
      <c r="E3" s="13" t="s">
        <v>45</v>
      </c>
      <c r="F3" s="27" t="s">
        <v>2</v>
      </c>
      <c r="G3" s="252" t="s">
        <v>1</v>
      </c>
    </row>
    <row r="4" spans="1:10" ht="300">
      <c r="A4" s="26" t="s">
        <v>56</v>
      </c>
      <c r="B4" s="13" t="s">
        <v>59</v>
      </c>
      <c r="C4" s="13" t="s">
        <v>301</v>
      </c>
      <c r="D4" s="26" t="s">
        <v>56</v>
      </c>
      <c r="E4" s="13" t="s">
        <v>59</v>
      </c>
      <c r="F4" s="27" t="s">
        <v>3</v>
      </c>
      <c r="G4" s="252"/>
    </row>
    <row r="5" spans="1:10" ht="240">
      <c r="A5" s="23" t="s">
        <v>68</v>
      </c>
      <c r="B5" s="12" t="s">
        <v>50</v>
      </c>
      <c r="C5" s="13" t="s">
        <v>304</v>
      </c>
      <c r="D5" s="23" t="s">
        <v>68</v>
      </c>
      <c r="E5" s="12" t="s">
        <v>50</v>
      </c>
      <c r="F5" s="27" t="s">
        <v>198</v>
      </c>
      <c r="G5" s="252"/>
    </row>
    <row r="6" spans="1:10" ht="165">
      <c r="A6" s="11" t="s">
        <v>57</v>
      </c>
      <c r="B6" s="12" t="s">
        <v>52</v>
      </c>
      <c r="C6" s="13" t="s">
        <v>305</v>
      </c>
      <c r="D6" s="11" t="s">
        <v>57</v>
      </c>
      <c r="E6" s="12" t="s">
        <v>52</v>
      </c>
      <c r="F6" s="27" t="s">
        <v>197</v>
      </c>
      <c r="G6" s="252"/>
    </row>
    <row r="7" spans="1:10" ht="90">
      <c r="A7" s="26" t="s">
        <v>58</v>
      </c>
      <c r="B7" s="12" t="s">
        <v>60</v>
      </c>
      <c r="C7" s="13" t="s">
        <v>303</v>
      </c>
      <c r="D7" s="26" t="s">
        <v>58</v>
      </c>
      <c r="E7" s="12" t="s">
        <v>60</v>
      </c>
      <c r="F7" s="27" t="s">
        <v>65</v>
      </c>
      <c r="G7" s="252"/>
    </row>
    <row r="8" spans="1:10" ht="90">
      <c r="A8" s="20" t="s">
        <v>67</v>
      </c>
      <c r="B8" s="21" t="s">
        <v>47</v>
      </c>
      <c r="C8" s="22" t="s">
        <v>61</v>
      </c>
      <c r="D8" s="20" t="s">
        <v>67</v>
      </c>
      <c r="E8" s="21" t="s">
        <v>47</v>
      </c>
      <c r="F8" s="28" t="s">
        <v>66</v>
      </c>
      <c r="G8" s="252"/>
    </row>
    <row r="9" spans="1:10" ht="30.75" thickBot="1">
      <c r="A9" s="14" t="s">
        <v>62</v>
      </c>
      <c r="B9" s="15" t="s">
        <v>63</v>
      </c>
      <c r="C9" s="16" t="s">
        <v>64</v>
      </c>
      <c r="D9" s="14" t="s">
        <v>62</v>
      </c>
      <c r="E9" s="15" t="s">
        <v>63</v>
      </c>
      <c r="F9" s="29"/>
      <c r="G9" s="253"/>
    </row>
  </sheetData>
  <customSheetViews>
    <customSheetView guid="{C928D303-9C9A-45BF-A525-C4F4B04F0A57}" scale="75">
      <selection activeCell="M4" sqref="M4"/>
      <pageMargins left="0.39370078740157483" right="0.39370078740157483" top="0.74803149606299213" bottom="0.74803149606299213" header="0.31496062992125984" footer="0.31496062992125984"/>
      <headerFooter>
        <oddHeader>&amp;CTableau représentant la collecte de données des rôles</oddHeader>
      </headerFooter>
    </customSheetView>
  </customSheetViews>
  <mergeCells count="3">
    <mergeCell ref="A1:C1"/>
    <mergeCell ref="G3:G9"/>
    <mergeCell ref="D1:G1"/>
  </mergeCells>
  <phoneticPr fontId="0" type="noConversion"/>
  <pageMargins left="0.39370078740157483" right="0.39370078740157483" top="0.74803149606299213" bottom="0.74803149606299213" header="0.31496062992125984" footer="0.31496062992125984"/>
  <pageSetup orientation="portrait" horizontalDpi="4294967293" verticalDpi="0" r:id="rId1"/>
  <headerFooter>
    <oddHeader>&amp;CTableau représentant la collecte de données des rôles</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workbookViewId="0">
      <selection activeCell="B7" sqref="B7"/>
    </sheetView>
  </sheetViews>
  <sheetFormatPr baseColWidth="10" defaultColWidth="9.140625" defaultRowHeight="15"/>
  <cols>
    <col min="1" max="8" width="18.7109375" customWidth="1"/>
    <col min="9" max="9" width="7.7109375" customWidth="1"/>
    <col min="10" max="10" width="18.7109375" customWidth="1"/>
    <col min="12" max="24" width="9.140625" style="82"/>
  </cols>
  <sheetData>
    <row r="1" spans="1:24" ht="21.75" customHeight="1" thickBot="1">
      <c r="A1" s="256" t="str">
        <f>'Tableau Gestion de projet (PM)'!$A$3</f>
        <v>GP1-Planification du projet</v>
      </c>
      <c r="B1" s="257"/>
      <c r="C1" s="257"/>
      <c r="D1" s="257"/>
      <c r="E1" s="258"/>
      <c r="F1" s="256" t="str">
        <f>Extra!$A$13</f>
        <v>Votre petite organisation</v>
      </c>
      <c r="G1" s="257"/>
      <c r="H1" s="257"/>
      <c r="I1" s="257"/>
      <c r="J1" s="258"/>
      <c r="K1" s="82"/>
      <c r="L1" s="157"/>
      <c r="M1" s="157"/>
      <c r="N1" s="157"/>
      <c r="O1" s="157"/>
      <c r="P1" s="157"/>
      <c r="Q1" s="157"/>
      <c r="R1" s="157"/>
      <c r="S1" s="158"/>
      <c r="T1" s="158"/>
      <c r="U1" s="158"/>
      <c r="V1" s="159"/>
      <c r="X1"/>
    </row>
    <row r="2" spans="1:24" ht="30.75" thickBot="1">
      <c r="A2" s="195" t="str">
        <f>IF(ISBLANK('Tableau Gestion de projet (PM)'!B2),"",'Tableau Gestion de projet (PM)'!B2)</f>
        <v/>
      </c>
      <c r="B2" s="165" t="str">
        <f>IF(ISBLANK('Tableau Gestion de projet (PM)'!C2),"",'Tableau Gestion de projet (PM)'!C2)</f>
        <v>Tâches spécifiques</v>
      </c>
      <c r="C2" s="165" t="str">
        <f>IF(ISBLANK('Tableau Gestion de projet (PM)'!D2),"",'Tableau Gestion de projet (PM)'!D2)</f>
        <v>Intrants</v>
      </c>
      <c r="D2" s="165" t="str">
        <f>IF(ISBLANK('Tableau Gestion de projet (PM)'!E2),"",'Tableau Gestion de projet (PM)'!E2)</f>
        <v>Extrants</v>
      </c>
      <c r="E2" s="196" t="str">
        <f>IF(ISBLANK('Tableau Gestion de projet (PM)'!F2),"",'Tableau Gestion de projet (PM)'!F2)</f>
        <v>Rôles</v>
      </c>
      <c r="F2" s="199" t="str">
        <f>IF(ISBLANK('Tableau Gestion de projet (PM)'!G2),"",'Tableau Gestion de projet (PM)'!G2)</f>
        <v>Est implémentée</v>
      </c>
      <c r="G2" s="160" t="str">
        <f>IF(ISBLANK('Tableau Gestion de projet (PM)'!H2),"",'Tableau Gestion de projet (PM)'!H2)</f>
        <v>Intrants</v>
      </c>
      <c r="H2" s="160" t="str">
        <f>IF(ISBLANK('Tableau Gestion de projet (PM)'!I2),"",'Tableau Gestion de projet (PM)'!I2)</f>
        <v>Extrants</v>
      </c>
      <c r="I2" s="160" t="str">
        <f>IF(ISBLANK('Tableau Gestion de projet (PM)'!J2),"",'Tableau Gestion de projet (PM)'!J2)</f>
        <v>Rôles</v>
      </c>
      <c r="J2" s="198" t="str">
        <f>IF(ISBLANK('Tableau Gestion de projet (PM)'!K2),"",'Tableau Gestion de projet (PM)'!K2)</f>
        <v>Commentaires ou observations</v>
      </c>
      <c r="K2" s="83"/>
      <c r="L2" s="83"/>
      <c r="M2" s="83"/>
      <c r="N2" s="83"/>
      <c r="O2" s="83"/>
      <c r="P2" s="84"/>
      <c r="Q2" s="83"/>
      <c r="R2" s="83"/>
      <c r="S2" s="83"/>
      <c r="T2" s="83"/>
      <c r="U2" s="83"/>
      <c r="X2"/>
    </row>
    <row r="3" spans="1:24" ht="102.75" customHeight="1">
      <c r="A3" s="162" t="str">
        <f>IF(ISBLANK('Tableau Gestion de projet (PM)'!B3),"",'Tableau Gestion de projet (PM)'!B3)</f>
        <v>PM.1.1</v>
      </c>
      <c r="B3" s="162" t="str">
        <f>IF(ISBLANK('Tableau Gestion de projet (PM)'!C3),"",'Tableau Gestion de projet (PM)'!C3)</f>
        <v>Réviser l’Énoncé des travaux</v>
      </c>
      <c r="C3" s="162" t="str">
        <f>IF(ISBLANK('Tableau Gestion de projet (PM)'!D3),"",'Tableau Gestion de projet (PM)'!D3)</f>
        <v>Énoncé des travaux</v>
      </c>
      <c r="D3" s="162" t="str">
        <f>IF(ISBLANK('Tableau Gestion de projet (PM)'!E3),"",'Tableau Gestion de projet (PM)'!E3)</f>
        <v>L’énoncé des travaux [révisé]</v>
      </c>
      <c r="E3" s="162" t="str">
        <f>IF(ISBLANK('Tableau Gestion de projet (PM)'!F3),"",'Tableau Gestion de projet (PM)'!F3)</f>
        <v>PM
WT</v>
      </c>
      <c r="F3" s="135" t="str">
        <f>IF(ISBLANK('Tableau Gestion de projet (PM)'!G3),"",'Tableau Gestion de projet (PM)'!G3)</f>
        <v>Partiel</v>
      </c>
      <c r="G3" s="162" t="str">
        <f>IF(ISBLANK('Tableau Gestion de projet (PM)'!H3),"",'Tableau Gestion de projet (PM)'!H3)</f>
        <v/>
      </c>
      <c r="H3" s="162" t="str">
        <f>IF(ISBLANK('Tableau Gestion de projet (PM)'!I3),"",'Tableau Gestion de projet (PM)'!I3)</f>
        <v/>
      </c>
      <c r="I3" s="162" t="str">
        <f>IF(ISBLANK('Tableau Gestion de projet (PM)'!J3),"",'Tableau Gestion de projet (PM)'!J3)</f>
        <v/>
      </c>
      <c r="J3" s="162" t="str">
        <f>IF(ISBLANK('Tableau Gestion de projet (PM)'!K3),"",'Tableau Gestion de projet (PM)'!K3)</f>
        <v/>
      </c>
      <c r="K3" s="81" t="str">
        <f>IF(ISBLANK('Tableau Gestion de projet (PM)'!L3),"",'Tableau Gestion de projet (PM)'!L3)</f>
        <v>Entrée</v>
      </c>
    </row>
    <row r="4" spans="1:24" ht="141" customHeight="1">
      <c r="A4" s="162" t="str">
        <f>IF(ISBLANK('Tableau Gestion de projet (PM)'!B4),"",'Tableau Gestion de projet (PM)'!B4)</f>
        <v>PM.1.2</v>
      </c>
      <c r="B4" s="162" t="str">
        <f>IF(ISBLANK('Tableau Gestion de projet (PM)'!C4),"",'Tableau Gestion de projet (PM)'!C4)</f>
        <v>Définir avec le client les Modalités de livraison pour chacun des Livrables spécifiées dans l’Énoncé des travaux</v>
      </c>
      <c r="C4" s="162" t="str">
        <f>IF(ISBLANK('Tableau Gestion de projet (PM)'!D4),"",'Tableau Gestion de projet (PM)'!D4)</f>
        <v>Énoncé des travaux [révisé]</v>
      </c>
      <c r="D4" s="162" t="str">
        <f>IF(ISBLANK('Tableau Gestion de projet (PM)'!E4),"",'Tableau Gestion de projet (PM)'!E4)</f>
        <v>Modalités de livraison (Plan de projet)</v>
      </c>
      <c r="E4" s="162" t="str">
        <f>IF(ISBLANK('Tableau Gestion de projet (PM)'!F4),"",'Tableau Gestion de projet (PM)'!F4)</f>
        <v>PM
CUS</v>
      </c>
      <c r="F4" s="135" t="str">
        <f>IF(ISBLANK('Tableau Gestion de projet (PM)'!G4),"",'Tableau Gestion de projet (PM)'!G4)</f>
        <v>Partiel</v>
      </c>
      <c r="G4" s="162" t="str">
        <f>IF(ISBLANK('Tableau Gestion de projet (PM)'!H4),"",'Tableau Gestion de projet (PM)'!H4)</f>
        <v/>
      </c>
      <c r="H4" s="162" t="str">
        <f>IF(ISBLANK('Tableau Gestion de projet (PM)'!I4),"",'Tableau Gestion de projet (PM)'!I4)</f>
        <v/>
      </c>
      <c r="I4" s="162" t="str">
        <f>IF(ISBLANK('Tableau Gestion de projet (PM)'!J4),"",'Tableau Gestion de projet (PM)'!J4)</f>
        <v/>
      </c>
      <c r="J4" s="162" t="str">
        <f>IF(ISBLANK('Tableau Gestion de projet (PM)'!K4),"",'Tableau Gestion de projet (PM)'!K4)</f>
        <v/>
      </c>
      <c r="K4" s="81" t="str">
        <f>IF(ISBLANK('Tableau Gestion de projet (PM)'!L4),"",'Tableau Gestion de projet (PM)'!L4)</f>
        <v>basique</v>
      </c>
    </row>
    <row r="5" spans="1:24" ht="77.25" customHeight="1">
      <c r="A5" s="162" t="str">
        <f>IF(ISBLANK('Tableau Gestion de projet (PM)'!B5),"",'Tableau Gestion de projet (PM)'!B5)</f>
        <v>PM.1.3</v>
      </c>
      <c r="B5" s="162" t="str">
        <f>IF(ISBLANK('Tableau Gestion de projet (PM)'!C5),"",'Tableau Gestion de projet (PM)'!C5)</f>
        <v>Identifier les Tâches spécifiques à accomplir afin de produire les Livrables attendus et les composants logiciels identifiés dans l’Énoncé des travaux.</v>
      </c>
      <c r="C5" s="162" t="str">
        <f>IF(ISBLANK('Tableau Gestion de projet (PM)'!D5),"",'Tableau Gestion de projet (PM)'!D5)</f>
        <v>L’énoncé des travaux [révisé]</v>
      </c>
      <c r="D5" s="162" t="str">
        <f>IF(ISBLANK('Tableau Gestion de projet (PM)'!E5),"",'Tableau Gestion de projet (PM)'!E5)</f>
        <v>Tâches</v>
      </c>
      <c r="E5" s="162" t="str">
        <f>IF(ISBLANK('Tableau Gestion de projet (PM)'!F5),"",'Tableau Gestion de projet (PM)'!F5)</f>
        <v>PM
WT</v>
      </c>
      <c r="F5" s="135" t="str">
        <f>IF(ISBLANK('Tableau Gestion de projet (PM)'!G5),"",'Tableau Gestion de projet (PM)'!G5)</f>
        <v>Partiel</v>
      </c>
      <c r="G5" s="162" t="str">
        <f>IF(ISBLANK('Tableau Gestion de projet (PM)'!H5),"",'Tableau Gestion de projet (PM)'!H5)</f>
        <v/>
      </c>
      <c r="H5" s="162" t="str">
        <f>IF(ISBLANK('Tableau Gestion de projet (PM)'!I5),"",'Tableau Gestion de projet (PM)'!I5)</f>
        <v/>
      </c>
      <c r="I5" s="162" t="str">
        <f>IF(ISBLANK('Tableau Gestion de projet (PM)'!J5),"",'Tableau Gestion de projet (PM)'!J5)</f>
        <v/>
      </c>
      <c r="J5" s="162" t="str">
        <f>IF(ISBLANK('Tableau Gestion de projet (PM)'!K5),"",'Tableau Gestion de projet (PM)'!K5)</f>
        <v/>
      </c>
      <c r="K5" s="81" t="str">
        <f>IF(ISBLANK('Tableau Gestion de projet (PM)'!L5),"",'Tableau Gestion de projet (PM)'!L5)</f>
        <v>Entrée</v>
      </c>
    </row>
    <row r="6" spans="1:24" ht="90" customHeight="1">
      <c r="A6" s="162" t="str">
        <f>IF(ISBLANK('Tableau Gestion de projet (PM)'!B6),"",'Tableau Gestion de projet (PM)'!B6)</f>
        <v>PM.1.4</v>
      </c>
      <c r="B6" s="162" t="str">
        <f>IF(ISBLANK('Tableau Gestion de projet (PM)'!C6),"",'Tableau Gestion de projet (PM)'!C6)</f>
        <v>Établir la Durée estimée pour effectuer chaque Tâche.</v>
      </c>
      <c r="C6" s="162" t="str">
        <f>IF(ISBLANK('Tableau Gestion de projet (PM)'!D6),"",'Tableau Gestion de projet (PM)'!D6)</f>
        <v>Tâches</v>
      </c>
      <c r="D6" s="162" t="str">
        <f>IF(ISBLANK('Tableau Gestion de projet (PM)'!E6),"",'Tableau Gestion de projet (PM)'!E6)</f>
        <v>Durée estimée (Plan de projet)</v>
      </c>
      <c r="E6" s="162" t="str">
        <f>IF(ISBLANK('Tableau Gestion de projet (PM)'!F6),"",'Tableau Gestion de projet (PM)'!F6)</f>
        <v>PM
WT</v>
      </c>
      <c r="F6" s="135" t="str">
        <f>IF(ISBLANK('Tableau Gestion de projet (PM)'!G6),"",'Tableau Gestion de projet (PM)'!G6)</f>
        <v>Partiel</v>
      </c>
      <c r="G6" s="162" t="str">
        <f>IF(ISBLANK('Tableau Gestion de projet (PM)'!H6),"",'Tableau Gestion de projet (PM)'!H6)</f>
        <v/>
      </c>
      <c r="H6" s="162" t="str">
        <f>IF(ISBLANK('Tableau Gestion de projet (PM)'!I6),"",'Tableau Gestion de projet (PM)'!I6)</f>
        <v/>
      </c>
      <c r="I6" s="162" t="str">
        <f>IF(ISBLANK('Tableau Gestion de projet (PM)'!J6),"",'Tableau Gestion de projet (PM)'!J6)</f>
        <v/>
      </c>
      <c r="J6" s="162" t="str">
        <f>IF(ISBLANK('Tableau Gestion de projet (PM)'!K6),"",'Tableau Gestion de projet (PM)'!K6)</f>
        <v/>
      </c>
      <c r="K6" s="81" t="str">
        <f>IF(ISBLANK('Tableau Gestion de projet (PM)'!L6),"",'Tableau Gestion de projet (PM)'!L6)</f>
        <v>Entrée</v>
      </c>
    </row>
    <row r="7" spans="1:24" ht="179.25" customHeight="1">
      <c r="A7" s="162" t="str">
        <f>IF(ISBLANK('Tableau Gestion de projet (PM)'!B7),"",'Tableau Gestion de projet (PM)'!B7)</f>
        <v>PM.1.5</v>
      </c>
      <c r="B7" s="162" t="str">
        <f>IF(ISBLANK('Tableau Gestion de projet (PM)'!C7),"",'Tableau Gestion de projet (PM)'!C7)</f>
        <v xml:space="preserve">Identifier et documenter les Ressources : humaines, matérielles, techniques et les outils. Inclure dans le calendrier les dates quand les Ressources et la formation seront nécessaires. </v>
      </c>
      <c r="C7" s="162" t="str">
        <f>IF(ISBLANK('Tableau Gestion de projet (PM)'!D7),"",'Tableau Gestion de projet (PM)'!D7)</f>
        <v>Énoncé des travaux</v>
      </c>
      <c r="D7" s="162" t="str">
        <f>IF(ISBLANK('Tableau Gestion de projet (PM)'!E7),"",'Tableau Gestion de projet (PM)'!E7)</f>
        <v>Ressources (Plan de projet)</v>
      </c>
      <c r="E7" s="162" t="str">
        <f>IF(ISBLANK('Tableau Gestion de projet (PM)'!F7),"",'Tableau Gestion de projet (PM)'!F7)</f>
        <v>PM
WT</v>
      </c>
      <c r="F7" s="135" t="str">
        <f>IF(ISBLANK('Tableau Gestion de projet (PM)'!G7),"",'Tableau Gestion de projet (PM)'!G7)</f>
        <v>Partiel</v>
      </c>
      <c r="G7" s="162" t="str">
        <f>IF(ISBLANK('Tableau Gestion de projet (PM)'!H7),"",'Tableau Gestion de projet (PM)'!H7)</f>
        <v/>
      </c>
      <c r="H7" s="162" t="str">
        <f>IF(ISBLANK('Tableau Gestion de projet (PM)'!I7),"",'Tableau Gestion de projet (PM)'!I7)</f>
        <v/>
      </c>
      <c r="I7" s="162" t="str">
        <f>IF(ISBLANK('Tableau Gestion de projet (PM)'!J7),"",'Tableau Gestion de projet (PM)'!J7)</f>
        <v/>
      </c>
      <c r="J7" s="162" t="str">
        <f>IF(ISBLANK('Tableau Gestion de projet (PM)'!K7),"",'Tableau Gestion de projet (PM)'!K7)</f>
        <v/>
      </c>
      <c r="K7" s="81" t="str">
        <f>IF(ISBLANK('Tableau Gestion de projet (PM)'!L7),"",'Tableau Gestion de projet (PM)'!L7)</f>
        <v>Entrée</v>
      </c>
    </row>
    <row r="8" spans="1:24" ht="115.5" customHeight="1">
      <c r="A8" s="162" t="str">
        <f>IF(ISBLANK('Tableau Gestion de projet (PM)'!B8),"",'Tableau Gestion de projet (PM)'!B8)</f>
        <v>PM.1.6</v>
      </c>
      <c r="B8" s="162" t="str">
        <f>IF(ISBLANK('Tableau Gestion de projet (PM)'!C8),"",'Tableau Gestion de projet (PM)'!C8)</f>
        <v>Affecter les rôles et responsabilités de l’Équipe de travail.</v>
      </c>
      <c r="C8" s="162" t="str">
        <f>IF(ISBLANK('Tableau Gestion de projet (PM)'!D8),"",'Tableau Gestion de projet (PM)'!D8)</f>
        <v>Ressources</v>
      </c>
      <c r="D8" s="162" t="str">
        <f>IF(ISBLANK('Tableau Gestion de projet (PM)'!E8),"",'Tableau Gestion de projet (PM)'!E8)</f>
        <v>Rôles et responsabilités de l’équipe de travail</v>
      </c>
      <c r="E8" s="162" t="str">
        <f>IF(ISBLANK('Tableau Gestion de projet (PM)'!F8),"",'Tableau Gestion de projet (PM)'!F8)</f>
        <v>PM
WT</v>
      </c>
      <c r="F8" s="135" t="str">
        <f>IF(ISBLANK('Tableau Gestion de projet (PM)'!G8),"",'Tableau Gestion de projet (PM)'!G8)</f>
        <v>Partiel</v>
      </c>
      <c r="G8" s="162" t="str">
        <f>IF(ISBLANK('Tableau Gestion de projet (PM)'!H8),"",'Tableau Gestion de projet (PM)'!H8)</f>
        <v/>
      </c>
      <c r="H8" s="162" t="str">
        <f>IF(ISBLANK('Tableau Gestion de projet (PM)'!I8),"",'Tableau Gestion de projet (PM)'!I8)</f>
        <v/>
      </c>
      <c r="I8" s="162" t="str">
        <f>IF(ISBLANK('Tableau Gestion de projet (PM)'!J8),"",'Tableau Gestion de projet (PM)'!J8)</f>
        <v/>
      </c>
      <c r="J8" s="162" t="str">
        <f>IF(ISBLANK('Tableau Gestion de projet (PM)'!K8),"",'Tableau Gestion de projet (PM)'!K8)</f>
        <v/>
      </c>
      <c r="K8" s="81" t="str">
        <f>IF(ISBLANK('Tableau Gestion de projet (PM)'!L8),"",'Tableau Gestion de projet (PM)'!L8)</f>
        <v>Entrée</v>
      </c>
    </row>
    <row r="9" spans="1:24" ht="115.5" customHeight="1">
      <c r="A9" s="162" t="str">
        <f>IF(ISBLANK('Tableau Gestion de projet (PM)'!B9),"",'Tableau Gestion de projet (PM)'!B9)</f>
        <v>PM.1.7</v>
      </c>
      <c r="B9" s="162" t="str">
        <f>IF(ISBLANK('Tableau Gestion de projet (PM)'!C9),"",'Tableau Gestion de projet (PM)'!C9)</f>
        <v>Estimer la date de début et la date de fin de chacune des Tâches afin d’établir le Calendrier des tâches du projet.</v>
      </c>
      <c r="C9" s="162" t="str">
        <f>IF(ISBLANK('Tableau Gestion de projet (PM)'!D9),"",'Tableau Gestion de projet (PM)'!D9)</f>
        <v xml:space="preserve">Tâches
Durée estimée
Rôles et responsabilités de l’équipe de travail
</v>
      </c>
      <c r="D9" s="162" t="str">
        <f>IF(ISBLANK('Tableau Gestion de projet (PM)'!E9),"",'Tableau Gestion de projet (PM)'!E9)</f>
        <v>Calendrier des tâches du projet (Plan de projet)</v>
      </c>
      <c r="E9" s="162" t="str">
        <f>IF(ISBLANK('Tableau Gestion de projet (PM)'!F9),"",'Tableau Gestion de projet (PM)'!F9)</f>
        <v>PM
WT</v>
      </c>
      <c r="F9" s="135" t="str">
        <f>IF(ISBLANK('Tableau Gestion de projet (PM)'!G9),"",'Tableau Gestion de projet (PM)'!G9)</f>
        <v>Partiel</v>
      </c>
      <c r="G9" s="162" t="str">
        <f>IF(ISBLANK('Tableau Gestion de projet (PM)'!H9),"",'Tableau Gestion de projet (PM)'!H9)</f>
        <v/>
      </c>
      <c r="H9" s="162" t="str">
        <f>IF(ISBLANK('Tableau Gestion de projet (PM)'!I9),"",'Tableau Gestion de projet (PM)'!I9)</f>
        <v/>
      </c>
      <c r="I9" s="162" t="str">
        <f>IF(ISBLANK('Tableau Gestion de projet (PM)'!J9),"",'Tableau Gestion de projet (PM)'!J9)</f>
        <v/>
      </c>
      <c r="J9" s="162" t="str">
        <f>IF(ISBLANK('Tableau Gestion de projet (PM)'!K9),"",'Tableau Gestion de projet (PM)'!K9)</f>
        <v/>
      </c>
      <c r="K9" s="81" t="str">
        <f>IF(ISBLANK('Tableau Gestion de projet (PM)'!L9),"",'Tableau Gestion de projet (PM)'!L9)</f>
        <v>Entrée</v>
      </c>
    </row>
    <row r="10" spans="1:24" ht="64.5" customHeight="1">
      <c r="A10" s="162" t="str">
        <f>IF(ISBLANK('Tableau Gestion de projet (PM)'!B10),"",'Tableau Gestion de projet (PM)'!B10)</f>
        <v>PM.1.8</v>
      </c>
      <c r="B10" s="162" t="str">
        <f>IF(ISBLANK('Tableau Gestion de projet (PM)'!C10),"",'Tableau Gestion de projet (PM)'!C10)</f>
        <v xml:space="preserve">Calculer et documenter les efforts et cout estimés du projet. </v>
      </c>
      <c r="C10" s="162" t="str">
        <f>IF(ISBLANK('Tableau Gestion de projet (PM)'!D10),"",'Tableau Gestion de projet (PM)'!D10)</f>
        <v xml:space="preserve">Calendrier des tâches du projet 
Ressources
</v>
      </c>
      <c r="D10" s="162" t="str">
        <f>IF(ISBLANK('Tableau Gestion de projet (PM)'!E10),"",'Tableau Gestion de projet (PM)'!E10)</f>
        <v>Effort et cout estimés (Plan de projet)</v>
      </c>
      <c r="E10" s="162" t="str">
        <f>IF(ISBLANK('Tableau Gestion de projet (PM)'!F10),"",'Tableau Gestion de projet (PM)'!F10)</f>
        <v>PM</v>
      </c>
      <c r="F10" s="135" t="str">
        <f>IF(ISBLANK('Tableau Gestion de projet (PM)'!G10),"",'Tableau Gestion de projet (PM)'!G10)</f>
        <v>Partiel</v>
      </c>
      <c r="G10" s="162" t="str">
        <f>IF(ISBLANK('Tableau Gestion de projet (PM)'!H10),"",'Tableau Gestion de projet (PM)'!H10)</f>
        <v/>
      </c>
      <c r="H10" s="162" t="str">
        <f>IF(ISBLANK('Tableau Gestion de projet (PM)'!I10),"",'Tableau Gestion de projet (PM)'!I10)</f>
        <v/>
      </c>
      <c r="I10" s="162" t="str">
        <f>IF(ISBLANK('Tableau Gestion de projet (PM)'!J10),"",'Tableau Gestion de projet (PM)'!J10)</f>
        <v/>
      </c>
      <c r="J10" s="162" t="str">
        <f>IF(ISBLANK('Tableau Gestion de projet (PM)'!K10),"",'Tableau Gestion de projet (PM)'!K10)</f>
        <v/>
      </c>
      <c r="K10" s="81" t="str">
        <f>IF(ISBLANK('Tableau Gestion de projet (PM)'!L10),"",'Tableau Gestion de projet (PM)'!L10)</f>
        <v>Entrée</v>
      </c>
    </row>
    <row r="11" spans="1:24" ht="39">
      <c r="A11" s="162" t="str">
        <f>IF(ISBLANK('Tableau Gestion de projet (PM)'!B11),"",'Tableau Gestion de projet (PM)'!B11)</f>
        <v>PM.1.9</v>
      </c>
      <c r="B11" s="162" t="str">
        <f>IF(ISBLANK('Tableau Gestion de projet (PM)'!C11),"",'Tableau Gestion de projet (PM)'!C11)</f>
        <v>Identifier et documenter tous les risques liés au projet.</v>
      </c>
      <c r="C11" s="162" t="str">
        <f>IF(ISBLANK('Tableau Gestion de projet (PM)'!D11),"",'Tableau Gestion de projet (PM)'!D11)</f>
        <v>Tous les documents élaborés précédemment</v>
      </c>
      <c r="D11" s="162" t="str">
        <f>IF(ISBLANK('Tableau Gestion de projet (PM)'!E11),"",'Tableau Gestion de projet (PM)'!E11)</f>
        <v>Identification des risques du projet (Plan de projet)</v>
      </c>
      <c r="E11" s="162" t="str">
        <f>IF(ISBLANK('Tableau Gestion de projet (PM)'!F11),"",'Tableau Gestion de projet (PM)'!F11)</f>
        <v>PM
TL</v>
      </c>
      <c r="F11" s="135" t="str">
        <f>IF(ISBLANK('Tableau Gestion de projet (PM)'!G11),"",'Tableau Gestion de projet (PM)'!G11)</f>
        <v>Partiel</v>
      </c>
      <c r="G11" s="162" t="str">
        <f>IF(ISBLANK('Tableau Gestion de projet (PM)'!H11),"",'Tableau Gestion de projet (PM)'!H11)</f>
        <v/>
      </c>
      <c r="H11" s="162" t="str">
        <f>IF(ISBLANK('Tableau Gestion de projet (PM)'!I11),"",'Tableau Gestion de projet (PM)'!I11)</f>
        <v/>
      </c>
      <c r="I11" s="162" t="str">
        <f>IF(ISBLANK('Tableau Gestion de projet (PM)'!J11),"",'Tableau Gestion de projet (PM)'!J11)</f>
        <v/>
      </c>
      <c r="J11" s="162" t="str">
        <f>IF(ISBLANK('Tableau Gestion de projet (PM)'!K11),"",'Tableau Gestion de projet (PM)'!K11)</f>
        <v/>
      </c>
      <c r="K11" s="81" t="str">
        <f>IF(ISBLANK('Tableau Gestion de projet (PM)'!L11),"",'Tableau Gestion de projet (PM)'!L11)</f>
        <v>basique</v>
      </c>
    </row>
    <row r="12" spans="1:24" ht="39" customHeight="1">
      <c r="A12" s="162" t="str">
        <f>IF(ISBLANK('Tableau Gestion de projet (PM)'!B12),"",'Tableau Gestion de projet (PM)'!B12)</f>
        <v>PM.1.10</v>
      </c>
      <c r="B12" s="162" t="str">
        <f>IF(ISBLANK('Tableau Gestion de projet (PM)'!C12),"",'Tableau Gestion de projet (PM)'!C12)</f>
        <v>Documenter la Stratégie de contrôle de versions dans le Plan de projet.</v>
      </c>
      <c r="C12" s="162" t="str">
        <f>IF(ISBLANK('Tableau Gestion de projet (PM)'!D12),"",'Tableau Gestion de projet (PM)'!D12)</f>
        <v/>
      </c>
      <c r="D12" s="162" t="str">
        <f>IF(ISBLANK('Tableau Gestion de projet (PM)'!E12),"",'Tableau Gestion de projet (PM)'!E12)</f>
        <v>Stratégie de contrôle de versions (Plan de projet)</v>
      </c>
      <c r="E12" s="162" t="str">
        <f>IF(ISBLANK('Tableau Gestion de projet (PM)'!F12),"",'Tableau Gestion de projet (PM)'!F12)</f>
        <v>PM
TL</v>
      </c>
      <c r="F12" s="135" t="str">
        <f>IF(ISBLANK('Tableau Gestion de projet (PM)'!G12),"",'Tableau Gestion de projet (PM)'!G12)</f>
        <v>Partiel</v>
      </c>
      <c r="G12" s="162" t="str">
        <f>IF(ISBLANK('Tableau Gestion de projet (PM)'!H12),"",'Tableau Gestion de projet (PM)'!H12)</f>
        <v/>
      </c>
      <c r="H12" s="162" t="str">
        <f>IF(ISBLANK('Tableau Gestion de projet (PM)'!I12),"",'Tableau Gestion de projet (PM)'!I12)</f>
        <v/>
      </c>
      <c r="I12" s="162" t="str">
        <f>IF(ISBLANK('Tableau Gestion de projet (PM)'!J12),"",'Tableau Gestion de projet (PM)'!J12)</f>
        <v/>
      </c>
      <c r="J12" s="162" t="str">
        <f>IF(ISBLANK('Tableau Gestion de projet (PM)'!K12),"",'Tableau Gestion de projet (PM)'!K12)</f>
        <v/>
      </c>
      <c r="K12" s="81" t="str">
        <f>IF(ISBLANK('Tableau Gestion de projet (PM)'!L12),"",'Tableau Gestion de projet (PM)'!L12)</f>
        <v>basique</v>
      </c>
    </row>
    <row r="13" spans="1:24" ht="141" customHeight="1">
      <c r="A13" s="162" t="str">
        <f>IF(ISBLANK('Tableau Gestion de projet (PM)'!B13),"",'Tableau Gestion de projet (PM)'!B13)</f>
        <v>PM.1.11</v>
      </c>
      <c r="B13" s="162" t="str">
        <f>IF(ISBLANK('Tableau Gestion de projet (PM)'!C13),"",'Tableau Gestion de projet (PM)'!C13)</f>
        <v>Générer le Plan de projet.</v>
      </c>
      <c r="C13" s="162" t="str">
        <f>IF(ISBLANK('Tableau Gestion de projet (PM)'!D13),"",'Tableau Gestion de projet (PM)'!D13)</f>
        <v>Tâches
Durée estimée
Ressources 
Rôles et responsabilités de l’équipe de travail
Calendrier des tâches du projet 
Effort et cout estimés</v>
      </c>
      <c r="D13" s="162" t="str">
        <f>IF(ISBLANK('Tableau Gestion de projet (PM)'!E13),"",'Tableau Gestion de projet (PM)'!E13)</f>
        <v>Plan de projet</v>
      </c>
      <c r="E13" s="162" t="str">
        <f>IF(ISBLANK('Tableau Gestion de projet (PM)'!F13),"",'Tableau Gestion de projet (PM)'!F13)</f>
        <v>PM</v>
      </c>
      <c r="F13" s="135" t="str">
        <f>IF(ISBLANK('Tableau Gestion de projet (PM)'!G13),"",'Tableau Gestion de projet (PM)'!G13)</f>
        <v>Partiel</v>
      </c>
      <c r="G13" s="162" t="str">
        <f>IF(ISBLANK('Tableau Gestion de projet (PM)'!H13),"",'Tableau Gestion de projet (PM)'!H13)</f>
        <v/>
      </c>
      <c r="H13" s="162" t="str">
        <f>IF(ISBLANK('Tableau Gestion de projet (PM)'!I13),"",'Tableau Gestion de projet (PM)'!I13)</f>
        <v/>
      </c>
      <c r="I13" s="162" t="str">
        <f>IF(ISBLANK('Tableau Gestion de projet (PM)'!J13),"",'Tableau Gestion de projet (PM)'!J13)</f>
        <v/>
      </c>
      <c r="J13" s="162" t="str">
        <f>IF(ISBLANK('Tableau Gestion de projet (PM)'!K13),"",'Tableau Gestion de projet (PM)'!K13)</f>
        <v/>
      </c>
      <c r="K13" s="81" t="str">
        <f>IF(ISBLANK('Tableau Gestion de projet (PM)'!L13),"",'Tableau Gestion de projet (PM)'!L13)</f>
        <v>Entrée</v>
      </c>
    </row>
    <row r="14" spans="1:24" ht="102.75" customHeight="1">
      <c r="A14" s="162" t="str">
        <f>IF(ISBLANK('Tableau Gestion de projet (PM)'!B14),"",'Tableau Gestion de projet (PM)'!B14)</f>
        <v>PM.1.12</v>
      </c>
      <c r="B14" s="162" t="str">
        <f>IF(ISBLANK('Tableau Gestion de projet (PM)'!C14),"",'Tableau Gestion de projet (PM)'!C14)</f>
        <v>Inclure la description de produit, la porté, les objectifs, ainsi que les livrables dans le Plan de projet</v>
      </c>
      <c r="C14" s="162" t="str">
        <f>IF(ISBLANK('Tableau Gestion de projet (PM)'!D14),"",'Tableau Gestion de projet (PM)'!D14)</f>
        <v xml:space="preserve">Énoncé des travaux :
• description de produit,
• portée, 
• objectifs, 
• livrables.
</v>
      </c>
      <c r="D14" s="162" t="str">
        <f>IF(ISBLANK('Tableau Gestion de projet (PM)'!E14),"",'Tableau Gestion de projet (PM)'!E14)</f>
        <v xml:space="preserve">Plan de projet :
• description de produit,
• portée, 
• objectifs, 
• livrables.
</v>
      </c>
      <c r="E14" s="162" t="str">
        <f>IF(ISBLANK('Tableau Gestion de projet (PM)'!F14),"",'Tableau Gestion de projet (PM)'!F14)</f>
        <v>PM
TL</v>
      </c>
      <c r="F14" s="135" t="str">
        <f>IF(ISBLANK('Tableau Gestion de projet (PM)'!G14),"",'Tableau Gestion de projet (PM)'!G14)</f>
        <v>Partiel</v>
      </c>
      <c r="G14" s="162" t="str">
        <f>IF(ISBLANK('Tableau Gestion de projet (PM)'!H14),"",'Tableau Gestion de projet (PM)'!H14)</f>
        <v/>
      </c>
      <c r="H14" s="162" t="str">
        <f>IF(ISBLANK('Tableau Gestion de projet (PM)'!I14),"",'Tableau Gestion de projet (PM)'!I14)</f>
        <v/>
      </c>
      <c r="I14" s="162" t="str">
        <f>IF(ISBLANK('Tableau Gestion de projet (PM)'!J14),"",'Tableau Gestion de projet (PM)'!J14)</f>
        <v/>
      </c>
      <c r="J14" s="162" t="str">
        <f>IF(ISBLANK('Tableau Gestion de projet (PM)'!K14),"",'Tableau Gestion de projet (PM)'!K14)</f>
        <v/>
      </c>
      <c r="K14" s="81" t="str">
        <f>IF(ISBLANK('Tableau Gestion de projet (PM)'!L14),"",'Tableau Gestion de projet (PM)'!L14)</f>
        <v>basique</v>
      </c>
    </row>
    <row r="15" spans="1:24" ht="192" customHeight="1">
      <c r="A15" s="162" t="str">
        <f>IF(ISBLANK('Tableau Gestion de projet (PM)'!B15),"",'Tableau Gestion de projet (PM)'!B15)</f>
        <v>PM.1.13</v>
      </c>
      <c r="B15" s="162" t="str">
        <f>IF(ISBLANK('Tableau Gestion de projet (PM)'!C15),"",'Tableau Gestion de projet (PM)'!C15)</f>
        <v xml:space="preserve">Vérifier et approuver le Plan de projet.
Vérifier que tous les éléments du Plan de projet sont viables 
et cohérents. Les résultats obtenus doivent être 
documentés dans un Résultats de la vérification. Apporter les corrections nécessaires  jusqu'à ce que le document soit approuvé par le chargé de projet.
Vérifier et approuver le Plan de projet. </v>
      </c>
      <c r="C15" s="162" t="str">
        <f>IF(ISBLANK('Tableau Gestion de projet (PM)'!D15),"",'Tableau Gestion de projet (PM)'!D15)</f>
        <v> Plan de projet</v>
      </c>
      <c r="D15" s="162" t="str">
        <f>IF(ISBLANK('Tableau Gestion de projet (PM)'!E15),"",'Tableau Gestion de projet (PM)'!E15)</f>
        <v xml:space="preserve">Résultats de vérification
Plan de projet [vérifié]
</v>
      </c>
      <c r="E15" s="162" t="str">
        <f>IF(ISBLANK('Tableau Gestion de projet (PM)'!F15),"",'Tableau Gestion de projet (PM)'!F15)</f>
        <v>PM
TL</v>
      </c>
      <c r="F15" s="135" t="str">
        <f>IF(ISBLANK('Tableau Gestion de projet (PM)'!G15),"",'Tableau Gestion de projet (PM)'!G15)</f>
        <v>Partiel</v>
      </c>
      <c r="G15" s="162" t="str">
        <f>IF(ISBLANK('Tableau Gestion de projet (PM)'!H15),"",'Tableau Gestion de projet (PM)'!H15)</f>
        <v/>
      </c>
      <c r="H15" s="162" t="str">
        <f>IF(ISBLANK('Tableau Gestion de projet (PM)'!I15),"",'Tableau Gestion de projet (PM)'!I15)</f>
        <v/>
      </c>
      <c r="I15" s="162" t="str">
        <f>IF(ISBLANK('Tableau Gestion de projet (PM)'!J15),"",'Tableau Gestion de projet (PM)'!J15)</f>
        <v/>
      </c>
      <c r="J15" s="162" t="str">
        <f>IF(ISBLANK('Tableau Gestion de projet (PM)'!K15),"",'Tableau Gestion de projet (PM)'!K15)</f>
        <v/>
      </c>
      <c r="K15" s="81" t="str">
        <f>IF(ISBLANK('Tableau Gestion de projet (PM)'!L15),"",'Tableau Gestion de projet (PM)'!L15)</f>
        <v>basique</v>
      </c>
    </row>
    <row r="16" spans="1:24" ht="102.75" customHeight="1">
      <c r="A16" s="162" t="str">
        <f>IF(ISBLANK('Tableau Gestion de projet (PM)'!B16),"",'Tableau Gestion de projet (PM)'!B16)</f>
        <v>PM.1.14</v>
      </c>
      <c r="B16" s="162" t="str">
        <f>IF(ISBLANK('Tableau Gestion de projet (PM)'!C16),"",'Tableau Gestion de projet (PM)'!C16)</f>
        <v>Revoir et accepter le Plan de projet.
Le client revoit  et accepter le plan tout en portant attention à ce que les éléments du Plan de projet correspondent à l’Énoncé des travaux.</v>
      </c>
      <c r="C16" s="162" t="str">
        <f>IF(ISBLANK('Tableau Gestion de projet (PM)'!D16),"",'Tableau Gestion de projet (PM)'!D16)</f>
        <v>Plan de projet [vérifié]</v>
      </c>
      <c r="D16" s="162" t="str">
        <f>IF(ISBLANK('Tableau Gestion de projet (PM)'!E16),"",'Tableau Gestion de projet (PM)'!E16)</f>
        <v xml:space="preserve">Compte-rendu de réunion
Plan de projet [accepté]
</v>
      </c>
      <c r="E16" s="162" t="str">
        <f>IF(ISBLANK('Tableau Gestion de projet (PM)'!F16),"",'Tableau Gestion de projet (PM)'!F16)</f>
        <v>PM
CUS</v>
      </c>
      <c r="F16" s="135" t="str">
        <f>IF(ISBLANK('Tableau Gestion de projet (PM)'!G16),"",'Tableau Gestion de projet (PM)'!G16)</f>
        <v>Partiel</v>
      </c>
      <c r="G16" s="162" t="str">
        <f>IF(ISBLANK('Tableau Gestion de projet (PM)'!H16),"",'Tableau Gestion de projet (PM)'!H16)</f>
        <v/>
      </c>
      <c r="H16" s="162" t="str">
        <f>IF(ISBLANK('Tableau Gestion de projet (PM)'!I16),"",'Tableau Gestion de projet (PM)'!I16)</f>
        <v/>
      </c>
      <c r="I16" s="162" t="str">
        <f>IF(ISBLANK('Tableau Gestion de projet (PM)'!J16),"",'Tableau Gestion de projet (PM)'!J16)</f>
        <v/>
      </c>
      <c r="J16" s="162" t="str">
        <f>IF(ISBLANK('Tableau Gestion de projet (PM)'!K16),"",'Tableau Gestion de projet (PM)'!K16)</f>
        <v/>
      </c>
      <c r="K16" s="81" t="str">
        <f>IF(ISBLANK('Tableau Gestion de projet (PM)'!L16),"",'Tableau Gestion de projet (PM)'!L16)</f>
        <v>basique</v>
      </c>
    </row>
    <row r="17" spans="1:11" ht="39" customHeight="1">
      <c r="A17" s="162" t="str">
        <f>IF(ISBLANK('Tableau Gestion de projet (PM)'!B17),"",'Tableau Gestion de projet (PM)'!B17)</f>
        <v xml:space="preserve">PM.1.15 </v>
      </c>
      <c r="B17" s="162" t="str">
        <f>IF(ISBLANK('Tableau Gestion de projet (PM)'!C17),"",'Tableau Gestion de projet (PM)'!C17)</f>
        <v xml:space="preserve">Établir le Dépôt de référence du projet en utilisant la stratégie de contrôle de version. </v>
      </c>
      <c r="C17" s="162" t="str">
        <f>IF(ISBLANK('Tableau Gestion de projet (PM)'!D17),"",'Tableau Gestion de projet (PM)'!D17)</f>
        <v>Plan de projet</v>
      </c>
      <c r="D17" s="162" t="str">
        <f>IF(ISBLANK('Tableau Gestion de projet (PM)'!E17),"",'Tableau Gestion de projet (PM)'!E17)</f>
        <v>Dépôt de référence du projet</v>
      </c>
      <c r="E17" s="162" t="str">
        <f>IF(ISBLANK('Tableau Gestion de projet (PM)'!F17),"",'Tableau Gestion de projet (PM)'!F17)</f>
        <v>PM
WT</v>
      </c>
      <c r="F17" s="135" t="str">
        <f>IF(ISBLANK('Tableau Gestion de projet (PM)'!G17),"",'Tableau Gestion de projet (PM)'!G17)</f>
        <v>Partiel</v>
      </c>
      <c r="G17" s="162" t="str">
        <f>IF(ISBLANK('Tableau Gestion de projet (PM)'!H17),"",'Tableau Gestion de projet (PM)'!H17)</f>
        <v/>
      </c>
      <c r="H17" s="162" t="str">
        <f>IF(ISBLANK('Tableau Gestion de projet (PM)'!I17),"",'Tableau Gestion de projet (PM)'!I17)</f>
        <v/>
      </c>
      <c r="I17" s="162" t="str">
        <f>IF(ISBLANK('Tableau Gestion de projet (PM)'!J17),"",'Tableau Gestion de projet (PM)'!J17)</f>
        <v/>
      </c>
      <c r="J17" s="162" t="str">
        <f>IF(ISBLANK('Tableau Gestion de projet (PM)'!K17),"",'Tableau Gestion de projet (PM)'!K17)</f>
        <v/>
      </c>
      <c r="K17" s="81" t="str">
        <f>IF(ISBLANK('Tableau Gestion de projet (PM)'!L17),"",'Tableau Gestion de projet (PM)'!L17)</f>
        <v>Entrée</v>
      </c>
    </row>
  </sheetData>
  <customSheetViews>
    <customSheetView guid="{C928D303-9C9A-45BF-A525-C4F4B04F0A57}">
      <selection activeCell="B7" sqref="B7"/>
      <pageMargins left="0.23622047244094491" right="0.23622047244094491" top="0.74803149606299213" bottom="0.74803149606299213" header="0.31496062992125984" footer="0.31496062992125984"/>
    </customSheetView>
  </customSheetViews>
  <mergeCells count="2">
    <mergeCell ref="A1:E1"/>
    <mergeCell ref="F1:J1"/>
  </mergeCells>
  <pageMargins left="0.23622047244094491" right="0.23622047244094491" top="0.74803149606299213" bottom="0.74803149606299213" header="0.31496062992125984" footer="0.31496062992125984"/>
  <pageSetup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7062A739-EEA0-4857-B173-0B6AC82C827A}">
            <xm:f>NOT(ISERROR(SEARCH(Extra!$A$4,F3)))</xm:f>
            <xm:f>Extra!$A$4</xm:f>
            <x14:dxf>
              <fill>
                <patternFill>
                  <bgColor rgb="FFFF0000"/>
                </patternFill>
              </fill>
            </x14:dxf>
          </x14:cfRule>
          <x14:cfRule type="containsText" priority="2" operator="containsText" id="{2AF171A2-AA99-4146-990D-D47D45C64A05}">
            <xm:f>NOT(ISERROR(SEARCH(Extra!$A$3,F3)))</xm:f>
            <xm:f>Extra!$A$3</xm:f>
            <x14:dxf>
              <fill>
                <patternFill>
                  <bgColor rgb="FFFFFF00"/>
                </patternFill>
              </fill>
            </x14:dxf>
          </x14:cfRule>
          <x14:cfRule type="containsText" priority="3" operator="containsText" id="{49A8FD89-26B3-4FE3-A045-80876A9DF332}">
            <xm:f>NOT(ISERROR(SEARCH(Extra!$A$2,F3)))</xm:f>
            <xm:f>Extra!$A$2</xm:f>
            <x14:dxf>
              <fill>
                <patternFill>
                  <bgColor rgb="FF92D050"/>
                </patternFill>
              </fill>
            </x14:dxf>
          </x14:cfRule>
          <xm:sqref>F3:F17</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4" workbookViewId="0">
      <selection sqref="A1:J2"/>
    </sheetView>
  </sheetViews>
  <sheetFormatPr baseColWidth="10" defaultColWidth="9.140625" defaultRowHeight="15"/>
  <cols>
    <col min="2" max="2" width="26" bestFit="1" customWidth="1"/>
    <col min="3" max="3" width="24.140625" customWidth="1"/>
    <col min="4" max="4" width="17.42578125" customWidth="1"/>
    <col min="5" max="5" width="12.28515625" bestFit="1" customWidth="1"/>
    <col min="6" max="6" width="13.7109375" customWidth="1"/>
    <col min="10" max="10" width="15.28515625" customWidth="1"/>
    <col min="12" max="24" width="9.140625" style="82"/>
  </cols>
  <sheetData>
    <row r="1" spans="1:24" ht="21.75" customHeight="1" thickBot="1">
      <c r="A1" s="259" t="str">
        <f>'Tableau Gestion de projet (PM)'!$A$18</f>
        <v>GP2-Exécution du Plan de projet</v>
      </c>
      <c r="B1" s="265"/>
      <c r="C1" s="265"/>
      <c r="D1" s="265"/>
      <c r="E1" s="266"/>
      <c r="F1" s="259" t="str">
        <f>Extra!$A$13</f>
        <v>Votre petite organisation</v>
      </c>
      <c r="G1" s="260"/>
      <c r="H1" s="260"/>
      <c r="I1" s="260"/>
      <c r="J1" s="261"/>
      <c r="K1" s="82"/>
      <c r="L1" s="262"/>
      <c r="M1" s="262"/>
      <c r="N1" s="262"/>
      <c r="O1" s="262"/>
      <c r="P1" s="262"/>
      <c r="Q1" s="262"/>
      <c r="R1" s="262"/>
      <c r="S1" s="263"/>
      <c r="T1" s="263"/>
      <c r="U1" s="263"/>
      <c r="V1" s="264"/>
      <c r="X1"/>
    </row>
    <row r="2" spans="1:24" ht="30.75" thickBot="1">
      <c r="A2" s="195" t="str">
        <f>IF(ISBLANK('Tableau Gestion de projet (PM)'!B2),"",'Tableau Gestion de projet (PM)'!B2)</f>
        <v/>
      </c>
      <c r="B2" s="165" t="str">
        <f>IF(ISBLANK('Tableau Gestion de projet (PM)'!C2),"",'Tableau Gestion de projet (PM)'!C2)</f>
        <v>Tâches spécifiques</v>
      </c>
      <c r="C2" s="165" t="str">
        <f>IF(ISBLANK('Tableau Gestion de projet (PM)'!D2),"",'Tableau Gestion de projet (PM)'!D2)</f>
        <v>Intrants</v>
      </c>
      <c r="D2" s="165" t="str">
        <f>IF(ISBLANK('Tableau Gestion de projet (PM)'!E2),"",'Tableau Gestion de projet (PM)'!E2)</f>
        <v>Extrants</v>
      </c>
      <c r="E2" s="196" t="str">
        <f>IF(ISBLANK('Tableau Gestion de projet (PM)'!F2),"",'Tableau Gestion de projet (PM)'!F2)</f>
        <v>Rôles</v>
      </c>
      <c r="F2" s="195" t="str">
        <f>IF(ISBLANK('Tableau Gestion de projet (PM)'!G2),"",'Tableau Gestion de projet (PM)'!G2)</f>
        <v>Est implémentée</v>
      </c>
      <c r="G2" s="165" t="str">
        <f>IF(ISBLANK('Tableau Gestion de projet (PM)'!H2),"",'Tableau Gestion de projet (PM)'!H2)</f>
        <v>Intrants</v>
      </c>
      <c r="H2" s="165" t="str">
        <f>IF(ISBLANK('Tableau Gestion de projet (PM)'!I2),"",'Tableau Gestion de projet (PM)'!I2)</f>
        <v>Extrants</v>
      </c>
      <c r="I2" s="165" t="str">
        <f>IF(ISBLANK('Tableau Gestion de projet (PM)'!J2),"",'Tableau Gestion de projet (PM)'!J2)</f>
        <v>Rôles</v>
      </c>
      <c r="J2" s="196" t="str">
        <f>IF(ISBLANK('Tableau Gestion de projet (PM)'!K2),"",'Tableau Gestion de projet (PM)'!K2)</f>
        <v>Commentaires ou observations</v>
      </c>
      <c r="K2" s="83"/>
      <c r="L2" s="83"/>
      <c r="M2" s="83"/>
      <c r="N2" s="83"/>
      <c r="O2" s="83"/>
      <c r="P2" s="84"/>
      <c r="Q2" s="83"/>
      <c r="R2" s="83"/>
      <c r="S2" s="83"/>
      <c r="T2" s="83"/>
      <c r="U2" s="83"/>
      <c r="X2"/>
    </row>
    <row r="3" spans="1:24" ht="39">
      <c r="A3" s="161" t="str">
        <f>IF(ISBLANK('Tableau Gestion de projet (PM)'!B18),"",'Tableau Gestion de projet (PM)'!B18)</f>
        <v>PM.2.1</v>
      </c>
      <c r="B3" s="161" t="str">
        <f>IF(ISBLANK('Tableau Gestion de projet (PM)'!C18),"",'Tableau Gestion de projet (PM)'!C18)</f>
        <v>Surveiller et enregistrer dans le Rapport d'avancement l'exécution du Plan de projet.</v>
      </c>
      <c r="C3" s="161" t="str">
        <f>IF(ISBLANK('Tableau Gestion de projet (PM)'!D18),"",'Tableau Gestion de projet (PM)'!D18)</f>
        <v>Plan de projet</v>
      </c>
      <c r="D3" s="161" t="str">
        <f>IF(ISBLANK('Tableau Gestion de projet (PM)'!E18),"",'Tableau Gestion de projet (PM)'!E18)</f>
        <v>Rapport d'avancement</v>
      </c>
      <c r="E3" s="161" t="str">
        <f>IF(ISBLANK('Tableau Gestion de projet (PM)'!F18),"",'Tableau Gestion de projet (PM)'!F18)</f>
        <v>PM
TL
WT</v>
      </c>
      <c r="F3" s="135" t="str">
        <f>IF(ISBLANK('Tableau Gestion de projet (PM)'!G18),"",'Tableau Gestion de projet (PM)'!G18)</f>
        <v>Partiel</v>
      </c>
      <c r="G3" s="161" t="str">
        <f>IF(ISBLANK('Tableau Gestion de projet (PM)'!H18),"",'Tableau Gestion de projet (PM)'!H18)</f>
        <v/>
      </c>
      <c r="H3" s="161" t="str">
        <f>IF(ISBLANK('Tableau Gestion de projet (PM)'!I18),"",'Tableau Gestion de projet (PM)'!I18)</f>
        <v/>
      </c>
      <c r="I3" s="161" t="str">
        <f>IF(ISBLANK('Tableau Gestion de projet (PM)'!J18),"",'Tableau Gestion de projet (PM)'!J18)</f>
        <v/>
      </c>
      <c r="J3" s="161" t="str">
        <f>IF(ISBLANK('Tableau Gestion de projet (PM)'!K18),"",'Tableau Gestion de projet (PM)'!K18)</f>
        <v/>
      </c>
      <c r="K3" s="81" t="str">
        <f>IF(ISBLANK('Tableau Gestion de projet (PM)'!L18),"",'Tableau Gestion de projet (PM)'!L18)</f>
        <v>Entrée</v>
      </c>
    </row>
    <row r="4" spans="1:24" ht="255.75">
      <c r="A4" s="162" t="str">
        <f>IF(ISBLANK('Tableau Gestion de projet (PM)'!B19),"",'Tableau Gestion de projet (PM)'!B19)</f>
        <v>PM.2.2</v>
      </c>
      <c r="B4" s="162" t="str">
        <f>IF(ISBLANK('Tableau Gestion de projet (PM)'!C19),"",'Tableau Gestion de projet (PM)'!C19)</f>
        <v>Analyser et évaluer des Demandes de changement au point de vue de leurs 
couts, échéancier et impact technique.
La Demande de changement peut être lancée en externe 
par le client ou en interne par l'équipe de travail. Mettre à jour le Plan de projet si le changement accepté n'affecte pas les conventions avec le client.
Une Demande de changement qui affecte les conventions avec le client doit être négociée par les deux 
parties (voir GP.2.4).</v>
      </c>
      <c r="C4" s="162" t="str">
        <f>IF(ISBLANK('Tableau Gestion de projet (PM)'!D19),"",'Tableau Gestion de projet (PM)'!D19)</f>
        <v xml:space="preserve">Demande de changement [initiée]
Plan de projet
</v>
      </c>
      <c r="D4" s="162" t="str">
        <f>IF(ISBLANK('Tableau Gestion de projet (PM)'!E19),"",'Tableau Gestion de projet (PM)'!E19)</f>
        <v xml:space="preserve">Demande de changement [évaluée]
Plan de projet [mis à jour]
</v>
      </c>
      <c r="E4" s="162" t="str">
        <f>IF(ISBLANK('Tableau Gestion de projet (PM)'!F19),"",'Tableau Gestion de projet (PM)'!F19)</f>
        <v>PM
TL</v>
      </c>
      <c r="F4" s="135" t="str">
        <f>IF(ISBLANK('Tableau Gestion de projet (PM)'!G19),"",'Tableau Gestion de projet (PM)'!G19)</f>
        <v>Partiel</v>
      </c>
      <c r="G4" s="162" t="str">
        <f>IF(ISBLANK('Tableau Gestion de projet (PM)'!H19),"",'Tableau Gestion de projet (PM)'!H19)</f>
        <v/>
      </c>
      <c r="H4" s="162" t="str">
        <f>IF(ISBLANK('Tableau Gestion de projet (PM)'!I19),"",'Tableau Gestion de projet (PM)'!I19)</f>
        <v/>
      </c>
      <c r="I4" s="162" t="str">
        <f>IF(ISBLANK('Tableau Gestion de projet (PM)'!J19),"",'Tableau Gestion de projet (PM)'!J19)</f>
        <v/>
      </c>
      <c r="J4" s="162" t="str">
        <f>IF(ISBLANK('Tableau Gestion de projet (PM)'!K19),"",'Tableau Gestion de projet (PM)'!K19)</f>
        <v/>
      </c>
      <c r="K4" s="81" t="str">
        <f>IF(ISBLANK('Tableau Gestion de projet (PM)'!L19),"",'Tableau Gestion de projet (PM)'!L19)</f>
        <v>basique</v>
      </c>
    </row>
    <row r="5" spans="1:24" ht="115.5">
      <c r="A5" s="162" t="str">
        <f>IF(ISBLANK('Tableau Gestion de projet (PM)'!B20),"",'Tableau Gestion de projet (PM)'!B20)</f>
        <v>PM.2.3</v>
      </c>
      <c r="B5" s="162" t="str">
        <f>IF(ISBLANK('Tableau Gestion de projet (PM)'!C20),"",'Tableau Gestion de projet (PM)'!C20)</f>
        <v>Tenir des réunions de révision avec l’équipe de travail, identifier des problèmes, examiner l'état des risques,
documenter les décisions prises et les surveiller jusqu’à la fermeture du projet.</v>
      </c>
      <c r="C5" s="162" t="str">
        <f>IF(ISBLANK('Tableau Gestion de projet (PM)'!D20),"",'Tableau Gestion de projet (PM)'!D20)</f>
        <v>Plan de projet
Rapport d'avancement
Plan de projet [suivi]
Registre de correction
Compte-rendu de réunion</v>
      </c>
      <c r="D5" s="162" t="str">
        <f>IF(ISBLANK('Tableau Gestion de projet (PM)'!E20),"",'Tableau Gestion de projet (PM)'!E20)</f>
        <v>Compte-rendu de réunion [mise à jour]</v>
      </c>
      <c r="E5" s="162" t="str">
        <f>IF(ISBLANK('Tableau Gestion de projet (PM)'!F20),"",'Tableau Gestion de projet (PM)'!F20)</f>
        <v>PM
TL
WT</v>
      </c>
      <c r="F5" s="135" t="str">
        <f>IF(ISBLANK('Tableau Gestion de projet (PM)'!G20),"",'Tableau Gestion de projet (PM)'!G20)</f>
        <v>Partiel</v>
      </c>
      <c r="G5" s="162" t="str">
        <f>IF(ISBLANK('Tableau Gestion de projet (PM)'!H20),"",'Tableau Gestion de projet (PM)'!H20)</f>
        <v/>
      </c>
      <c r="H5" s="162" t="str">
        <f>IF(ISBLANK('Tableau Gestion de projet (PM)'!I20),"",'Tableau Gestion de projet (PM)'!I20)</f>
        <v/>
      </c>
      <c r="I5" s="162" t="str">
        <f>IF(ISBLANK('Tableau Gestion de projet (PM)'!J20),"",'Tableau Gestion de projet (PM)'!J20)</f>
        <v/>
      </c>
      <c r="J5" s="162" t="str">
        <f>IF(ISBLANK('Tableau Gestion de projet (PM)'!K20),"",'Tableau Gestion de projet (PM)'!K20)</f>
        <v/>
      </c>
      <c r="K5" s="81" t="str">
        <f>IF(ISBLANK('Tableau Gestion de projet (PM)'!L20),"",'Tableau Gestion de projet (PM)'!L20)</f>
        <v>basique</v>
      </c>
    </row>
    <row r="6" spans="1:24" ht="102.75">
      <c r="A6" s="162" t="str">
        <f>IF(ISBLANK('Tableau Gestion de projet (PM)'!B21),"",'Tableau Gestion de projet (PM)'!B21)</f>
        <v>PM.2.4</v>
      </c>
      <c r="B6" s="162" t="str">
        <f>IF(ISBLANK('Tableau Gestion de projet (PM)'!C21),"",'Tableau Gestion de projet (PM)'!C21)</f>
        <v xml:space="preserve">Conduire des réunions avec le client, enregistrer les accords et les suivre jusqu’à la clôture.
Toute Demande de changement initiée par le client doit être négociée pour obtenir l'acceptation des deux parties.
</v>
      </c>
      <c r="C6" s="162" t="str">
        <f>IF(ISBLANK('Tableau Gestion de projet (PM)'!D21),"",'Tableau Gestion de projet (PM)'!D21)</f>
        <v>Plan de projet
Rapport d'avancement
Demande de changement</v>
      </c>
      <c r="D6" s="162" t="str">
        <f>IF(ISBLANK('Tableau Gestion de projet (PM)'!E21),"",'Tableau Gestion de projet (PM)'!E21)</f>
        <v xml:space="preserve">Compte-rendu de réunions 
Demande de changement [initiée]
</v>
      </c>
      <c r="E6" s="162" t="str">
        <f>IF(ISBLANK('Tableau Gestion de projet (PM)'!F21),"",'Tableau Gestion de projet (PM)'!F21)</f>
        <v>PM
WT
CUS</v>
      </c>
      <c r="F6" s="135" t="str">
        <f>IF(ISBLANK('Tableau Gestion de projet (PM)'!G21),"",'Tableau Gestion de projet (PM)'!G21)</f>
        <v>Partiel</v>
      </c>
      <c r="G6" s="162" t="str">
        <f>IF(ISBLANK('Tableau Gestion de projet (PM)'!H21),"",'Tableau Gestion de projet (PM)'!H21)</f>
        <v/>
      </c>
      <c r="H6" s="162" t="str">
        <f>IF(ISBLANK('Tableau Gestion de projet (PM)'!I21),"",'Tableau Gestion de projet (PM)'!I21)</f>
        <v/>
      </c>
      <c r="I6" s="162" t="str">
        <f>IF(ISBLANK('Tableau Gestion de projet (PM)'!J21),"",'Tableau Gestion de projet (PM)'!J21)</f>
        <v/>
      </c>
      <c r="J6" s="162" t="str">
        <f>IF(ISBLANK('Tableau Gestion de projet (PM)'!K21),"",'Tableau Gestion de projet (PM)'!K21)</f>
        <v/>
      </c>
      <c r="K6" s="81" t="str">
        <f>IF(ISBLANK('Tableau Gestion de projet (PM)'!L21),"",'Tableau Gestion de projet (PM)'!L21)</f>
        <v>Entrée</v>
      </c>
    </row>
    <row r="7" spans="1:24" ht="39">
      <c r="A7" s="162" t="str">
        <f>IF(ISBLANK('Tableau Gestion de projet (PM)'!B22),"",'Tableau Gestion de projet (PM)'!B22)</f>
        <v>PM.2.5</v>
      </c>
      <c r="B7" s="162" t="str">
        <f>IF(ISBLANK('Tableau Gestion de projet (PM)'!C22),"",'Tableau Gestion de projet (PM)'!C22)</f>
        <v xml:space="preserve">Prendre des copies de sécurité en fonction de la Stratégie de contrôle de versions. </v>
      </c>
      <c r="C7" s="162" t="str">
        <f>IF(ISBLANK('Tableau Gestion de projet (PM)'!D22),"",'Tableau Gestion de projet (PM)'!D22)</f>
        <v xml:space="preserve">Stratégie de contrôle de versions </v>
      </c>
      <c r="D7" s="162" t="str">
        <f>IF(ISBLANK('Tableau Gestion de projet (PM)'!E22),"",'Tableau Gestion de projet (PM)'!E22)</f>
        <v xml:space="preserve">Version de sécurité du Dépôt de référence du projet </v>
      </c>
      <c r="E7" s="162" t="str">
        <f>IF(ISBLANK('Tableau Gestion de projet (PM)'!F22),"",'Tableau Gestion de projet (PM)'!F22)</f>
        <v>PM</v>
      </c>
      <c r="F7" s="135" t="str">
        <f>IF(ISBLANK('Tableau Gestion de projet (PM)'!G22),"",'Tableau Gestion de projet (PM)'!G22)</f>
        <v>Partiel</v>
      </c>
      <c r="G7" s="162" t="str">
        <f>IF(ISBLANK('Tableau Gestion de projet (PM)'!H22),"",'Tableau Gestion de projet (PM)'!H22)</f>
        <v/>
      </c>
      <c r="H7" s="162" t="str">
        <f>IF(ISBLANK('Tableau Gestion de projet (PM)'!I22),"",'Tableau Gestion de projet (PM)'!I22)</f>
        <v/>
      </c>
      <c r="I7" s="162" t="str">
        <f>IF(ISBLANK('Tableau Gestion de projet (PM)'!J22),"",'Tableau Gestion de projet (PM)'!J22)</f>
        <v/>
      </c>
      <c r="J7" s="162" t="str">
        <f>IF(ISBLANK('Tableau Gestion de projet (PM)'!K22),"",'Tableau Gestion de projet (PM)'!K22)</f>
        <v/>
      </c>
      <c r="K7" s="81" t="str">
        <f>IF(ISBLANK('Tableau Gestion de projet (PM)'!L22),"",'Tableau Gestion de projet (PM)'!L22)</f>
        <v>basique</v>
      </c>
    </row>
    <row r="8" spans="1:24" ht="51.75">
      <c r="A8" s="162" t="str">
        <f>IF(ISBLANK('Tableau Gestion de projet (PM)'!B23),"",'Tableau Gestion de projet (PM)'!B23)</f>
        <v>PM.2.6</v>
      </c>
      <c r="B8" s="162" t="str">
        <f>IF(ISBLANK('Tableau Gestion de projet (PM)'!C23),"",'Tableau Gestion de projet (PM)'!C23)</f>
        <v>Au besoin, effectuer la récupération du Dépôt de référence du projet à l'aide de la copie de sécurité.</v>
      </c>
      <c r="C8" s="162" t="str">
        <f>IF(ISBLANK('Tableau Gestion de projet (PM)'!D23),"",'Tableau Gestion de projet (PM)'!D23)</f>
        <v xml:space="preserve">Version de sécurité du Dépôt de référence du projet </v>
      </c>
      <c r="D8" s="162" t="str">
        <f>IF(ISBLANK('Tableau Gestion de projet (PM)'!E23),"",'Tableau Gestion de projet (PM)'!E23)</f>
        <v>Dépôt de référence du projet  [récupéré]</v>
      </c>
      <c r="E8" s="162" t="str">
        <f>IF(ISBLANK('Tableau Gestion de projet (PM)'!F23),"",'Tableau Gestion de projet (PM)'!F23)</f>
        <v>PM</v>
      </c>
      <c r="F8" s="135" t="str">
        <f>IF(ISBLANK('Tableau Gestion de projet (PM)'!G23),"",'Tableau Gestion de projet (PM)'!G23)</f>
        <v>Partiel</v>
      </c>
      <c r="G8" s="162" t="str">
        <f>IF(ISBLANK('Tableau Gestion de projet (PM)'!H23),"",'Tableau Gestion de projet (PM)'!H23)</f>
        <v/>
      </c>
      <c r="H8" s="162" t="str">
        <f>IF(ISBLANK('Tableau Gestion de projet (PM)'!I23),"",'Tableau Gestion de projet (PM)'!I23)</f>
        <v/>
      </c>
      <c r="I8" s="162" t="str">
        <f>IF(ISBLANK('Tableau Gestion de projet (PM)'!J23),"",'Tableau Gestion de projet (PM)'!J23)</f>
        <v/>
      </c>
      <c r="J8" s="162" t="str">
        <f>IF(ISBLANK('Tableau Gestion de projet (PM)'!K23),"",'Tableau Gestion de projet (PM)'!K23)</f>
        <v/>
      </c>
      <c r="K8" s="81" t="str">
        <f>IF(ISBLANK('Tableau Gestion de projet (PM)'!L23),"",'Tableau Gestion de projet (PM)'!L23)</f>
        <v>basique</v>
      </c>
    </row>
    <row r="9" spans="1:24">
      <c r="A9" s="81"/>
      <c r="B9" s="81"/>
      <c r="C9" s="81"/>
      <c r="D9" s="81"/>
      <c r="E9" s="81"/>
      <c r="F9" s="81"/>
      <c r="G9" s="81"/>
      <c r="H9" s="81"/>
      <c r="I9" s="81"/>
      <c r="J9" s="81"/>
      <c r="K9" s="81"/>
    </row>
    <row r="10" spans="1:24">
      <c r="A10" s="81"/>
      <c r="B10" s="81"/>
      <c r="C10" s="81"/>
      <c r="D10" s="81"/>
      <c r="E10" s="81"/>
      <c r="F10" s="81"/>
      <c r="G10" s="81"/>
      <c r="H10" s="81"/>
      <c r="I10" s="81"/>
      <c r="J10" s="81"/>
      <c r="K10" s="81"/>
    </row>
    <row r="11" spans="1:24">
      <c r="A11" s="81"/>
      <c r="B11" s="81"/>
      <c r="C11" s="81"/>
      <c r="D11" s="81"/>
      <c r="E11" s="81"/>
      <c r="F11" s="81"/>
      <c r="G11" s="81"/>
      <c r="H11" s="81"/>
      <c r="I11" s="81"/>
      <c r="J11" s="81"/>
      <c r="K11" s="81"/>
    </row>
    <row r="12" spans="1:24">
      <c r="A12" s="81"/>
      <c r="B12" s="81"/>
      <c r="C12" s="81"/>
      <c r="D12" s="81"/>
      <c r="E12" s="81"/>
      <c r="F12" s="81"/>
      <c r="G12" s="81"/>
      <c r="H12" s="81"/>
      <c r="I12" s="81"/>
      <c r="J12" s="81"/>
      <c r="K12" s="81"/>
    </row>
    <row r="13" spans="1:24">
      <c r="A13" s="81"/>
      <c r="B13" s="81"/>
      <c r="C13" s="81"/>
      <c r="D13" s="81"/>
      <c r="E13" s="81"/>
      <c r="F13" s="81"/>
      <c r="G13" s="81"/>
      <c r="H13" s="81"/>
      <c r="I13" s="81"/>
      <c r="J13" s="81"/>
      <c r="K13" s="81"/>
    </row>
    <row r="14" spans="1:24">
      <c r="A14" s="81"/>
      <c r="B14" s="81"/>
      <c r="C14" s="81"/>
      <c r="D14" s="81"/>
      <c r="E14" s="81"/>
      <c r="F14" s="81"/>
      <c r="G14" s="81"/>
      <c r="H14" s="81"/>
      <c r="I14" s="81"/>
      <c r="J14" s="81"/>
      <c r="K14" s="81"/>
    </row>
    <row r="15" spans="1:24">
      <c r="A15" s="81"/>
      <c r="B15" s="81"/>
      <c r="C15" s="81"/>
      <c r="D15" s="81"/>
      <c r="E15" s="81"/>
      <c r="F15" s="81"/>
      <c r="G15" s="81"/>
      <c r="H15" s="81"/>
      <c r="I15" s="81"/>
      <c r="J15" s="81"/>
      <c r="K15" s="81"/>
    </row>
    <row r="16" spans="1:24">
      <c r="A16" s="81"/>
      <c r="B16" s="81"/>
      <c r="C16" s="81"/>
      <c r="D16" s="81"/>
      <c r="E16" s="81"/>
      <c r="F16" s="81"/>
      <c r="G16" s="81"/>
      <c r="H16" s="81"/>
      <c r="I16" s="81"/>
      <c r="J16" s="81"/>
      <c r="K16" s="81"/>
    </row>
    <row r="17" spans="1:11">
      <c r="A17" s="81"/>
      <c r="B17" s="81"/>
      <c r="C17" s="81"/>
      <c r="D17" s="81"/>
      <c r="E17" s="81"/>
      <c r="F17" s="81"/>
      <c r="G17" s="81"/>
      <c r="H17" s="81"/>
      <c r="I17" s="81"/>
      <c r="J17" s="81"/>
      <c r="K17" s="81"/>
    </row>
    <row r="36" spans="12:24">
      <c r="L36"/>
      <c r="M36"/>
      <c r="N36"/>
      <c r="O36"/>
      <c r="P36"/>
      <c r="Q36"/>
      <c r="R36"/>
      <c r="S36"/>
      <c r="T36"/>
      <c r="U36"/>
      <c r="V36"/>
      <c r="W36"/>
      <c r="X36"/>
    </row>
  </sheetData>
  <customSheetViews>
    <customSheetView guid="{C928D303-9C9A-45BF-A525-C4F4B04F0A57}" topLeftCell="A4">
      <selection sqref="A1:J2"/>
      <pageMargins left="0.7" right="0.7" top="0.75" bottom="0.75" header="0.3" footer="0.3"/>
    </customSheetView>
  </customSheetViews>
  <mergeCells count="4">
    <mergeCell ref="F1:J1"/>
    <mergeCell ref="L1:Q1"/>
    <mergeCell ref="R1:V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2E0D0E8E-0D82-41A6-B176-11E0FE2849C9}">
            <xm:f>NOT(ISERROR(SEARCH(Extra!$A$4,F3)))</xm:f>
            <xm:f>Extra!$A$4</xm:f>
            <x14:dxf>
              <fill>
                <patternFill>
                  <bgColor rgb="FFFF0000"/>
                </patternFill>
              </fill>
            </x14:dxf>
          </x14:cfRule>
          <x14:cfRule type="containsText" priority="2" operator="containsText" id="{9D6197B2-8858-4B18-9D88-21A2F77C7E3F}">
            <xm:f>NOT(ISERROR(SEARCH(Extra!$A$3,F3)))</xm:f>
            <xm:f>Extra!$A$3</xm:f>
            <x14:dxf>
              <fill>
                <patternFill>
                  <bgColor rgb="FFFFFF00"/>
                </patternFill>
              </fill>
            </x14:dxf>
          </x14:cfRule>
          <x14:cfRule type="containsText" priority="3" operator="containsText" id="{FCE0FDE3-E530-4C84-B607-718B4A4ADB51}">
            <xm:f>NOT(ISERROR(SEARCH(Extra!$A$2,F3)))</xm:f>
            <xm:f>Extra!$A$2</xm:f>
            <x14:dxf>
              <fill>
                <patternFill>
                  <bgColor rgb="FF92D050"/>
                </patternFill>
              </fill>
            </x14:dxf>
          </x14:cfRule>
          <xm:sqref>F3:F8</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F1" sqref="F1:J2"/>
    </sheetView>
  </sheetViews>
  <sheetFormatPr baseColWidth="10" defaultColWidth="9.140625" defaultRowHeight="15"/>
  <cols>
    <col min="2" max="2" width="26" bestFit="1" customWidth="1"/>
    <col min="3" max="3" width="24.140625" customWidth="1"/>
    <col min="4" max="4" width="17.42578125" customWidth="1"/>
    <col min="5" max="5" width="12.28515625" bestFit="1" customWidth="1"/>
    <col min="6" max="6" width="13.7109375" customWidth="1"/>
    <col min="10" max="10" width="12.85546875" customWidth="1"/>
    <col min="12" max="24" width="9.140625" style="82"/>
  </cols>
  <sheetData>
    <row r="1" spans="1:24" ht="21.75" customHeight="1" thickBot="1">
      <c r="A1" s="259" t="str">
        <f>'Tableau Gestion de projet (PM)'!$A$24</f>
        <v>GP3-Évaluation et contrôle du projet</v>
      </c>
      <c r="B1" s="265"/>
      <c r="C1" s="265"/>
      <c r="D1" s="265"/>
      <c r="E1" s="267"/>
      <c r="F1" s="259" t="str">
        <f>Extra!$A$13</f>
        <v>Votre petite organisation</v>
      </c>
      <c r="G1" s="260"/>
      <c r="H1" s="260"/>
      <c r="I1" s="260"/>
      <c r="J1" s="261"/>
      <c r="K1" s="82"/>
      <c r="L1" s="262"/>
      <c r="M1" s="262"/>
      <c r="N1" s="262"/>
      <c r="O1" s="262"/>
      <c r="P1" s="262"/>
      <c r="Q1" s="262"/>
      <c r="R1" s="262"/>
      <c r="S1" s="263"/>
      <c r="T1" s="263"/>
      <c r="U1" s="263"/>
      <c r="V1" s="264"/>
      <c r="X1"/>
    </row>
    <row r="2" spans="1:24" ht="45.75" thickBot="1">
      <c r="A2" s="200" t="str">
        <f>IF(ISBLANK('Tableau Gestion de projet (PM)'!B2),"",'Tableau Gestion de projet (PM)'!B2)</f>
        <v/>
      </c>
      <c r="B2" s="194" t="str">
        <f>IF(ISBLANK('Tableau Gestion de projet (PM)'!C2),"",'Tableau Gestion de projet (PM)'!C2)</f>
        <v>Tâches spécifiques</v>
      </c>
      <c r="C2" s="194" t="str">
        <f>IF(ISBLANK('Tableau Gestion de projet (PM)'!D2),"",'Tableau Gestion de projet (PM)'!D2)</f>
        <v>Intrants</v>
      </c>
      <c r="D2" s="194" t="str">
        <f>IF(ISBLANK('Tableau Gestion de projet (PM)'!E2),"",'Tableau Gestion de projet (PM)'!E2)</f>
        <v>Extrants</v>
      </c>
      <c r="E2" s="202" t="str">
        <f>IF(ISBLANK('Tableau Gestion de projet (PM)'!F2),"",'Tableau Gestion de projet (PM)'!F2)</f>
        <v>Rôles</v>
      </c>
      <c r="F2" s="200" t="str">
        <f>IF(ISBLANK('Tableau Gestion de projet (PM)'!G2),"",'Tableau Gestion de projet (PM)'!G2)</f>
        <v>Est implémentée</v>
      </c>
      <c r="G2" s="194" t="str">
        <f>IF(ISBLANK('Tableau Gestion de projet (PM)'!H2),"",'Tableau Gestion de projet (PM)'!H2)</f>
        <v>Intrants</v>
      </c>
      <c r="H2" s="194" t="str">
        <f>IF(ISBLANK('Tableau Gestion de projet (PM)'!I2),"",'Tableau Gestion de projet (PM)'!I2)</f>
        <v>Extrants</v>
      </c>
      <c r="I2" s="194" t="str">
        <f>IF(ISBLANK('Tableau Gestion de projet (PM)'!J2),"",'Tableau Gestion de projet (PM)'!J2)</f>
        <v>Rôles</v>
      </c>
      <c r="J2" s="201" t="str">
        <f>IF(ISBLANK('Tableau Gestion de projet (PM)'!K2),"",'Tableau Gestion de projet (PM)'!K2)</f>
        <v>Commentaires ou observations</v>
      </c>
      <c r="K2" s="83"/>
      <c r="L2" s="83"/>
      <c r="M2" s="83"/>
      <c r="N2" s="83"/>
      <c r="O2" s="83"/>
      <c r="P2" s="84"/>
      <c r="Q2" s="83"/>
      <c r="R2" s="83"/>
      <c r="S2" s="83"/>
      <c r="T2" s="83"/>
      <c r="U2" s="83"/>
      <c r="X2"/>
    </row>
    <row r="3" spans="1:24" ht="204.75">
      <c r="A3" s="162" t="str">
        <f>IF(ISBLANK('Tableau Gestion de projet (PM)'!B24),"",'Tableau Gestion de projet (PM)'!B24)</f>
        <v>PM.3.1</v>
      </c>
      <c r="B3" s="162" t="str">
        <f>IF(ISBLANK('Tableau Gestion de projet (PM)'!C24),"",'Tableau Gestion de projet (PM)'!C24)</f>
        <v>Évaluer l’avancement du projet avec le Plan de projet, comparant:
• Les Tâches actuelles avec les Tâches planifiées
• Les résultats actuels avec les Objectifs du projet
• L'affectation des ressources actuelles avec les Ressources planifiées
• Le cout actuel avec les estimations du budget
• Le temps actuel avec le Calendrier
• Le risque actuel avec le risque précédemment identifié</v>
      </c>
      <c r="C3" s="162" t="str">
        <f>IF(ISBLANK('Tableau Gestion de projet (PM)'!D24),"",'Tableau Gestion de projet (PM)'!D24)</f>
        <v xml:space="preserve">Plan de projet
Rapport d'avancement
</v>
      </c>
      <c r="D3" s="162" t="str">
        <f>IF(ISBLANK('Tableau Gestion de projet (PM)'!E24),"",'Tableau Gestion de projet (PM)'!E24)</f>
        <v>Rapport d'avancement [évalué]</v>
      </c>
      <c r="E3" s="162" t="str">
        <f>IF(ISBLANK('Tableau Gestion de projet (PM)'!F24),"",'Tableau Gestion de projet (PM)'!F24)</f>
        <v>PM
TL
WT</v>
      </c>
      <c r="F3" s="135" t="str">
        <f>IF(ISBLANK('Tableau Gestion de projet (PM)'!G24),"",'Tableau Gestion de projet (PM)'!G24)</f>
        <v>Partiel</v>
      </c>
      <c r="G3" s="162" t="str">
        <f>IF(ISBLANK('Tableau Gestion de projet (PM)'!H24),"",'Tableau Gestion de projet (PM)'!H24)</f>
        <v/>
      </c>
      <c r="H3" s="162" t="str">
        <f>IF(ISBLANK('Tableau Gestion de projet (PM)'!I24),"",'Tableau Gestion de projet (PM)'!I24)</f>
        <v/>
      </c>
      <c r="I3" s="162" t="str">
        <f>IF(ISBLANK('Tableau Gestion de projet (PM)'!J24),"",'Tableau Gestion de projet (PM)'!J24)</f>
        <v/>
      </c>
      <c r="J3" s="162" t="str">
        <f>IF(ISBLANK('Tableau Gestion de projet (PM)'!K24),"",'Tableau Gestion de projet (PM)'!K24)</f>
        <v/>
      </c>
      <c r="K3" s="81" t="str">
        <f>IF(ISBLANK('Tableau Gestion de projet (PM)'!L24),"",'Tableau Gestion de projet (PM)'!L24)</f>
        <v>Entrée</v>
      </c>
    </row>
    <row r="4" spans="1:24" ht="115.5">
      <c r="A4" s="162" t="str">
        <f>IF(ISBLANK('Tableau Gestion de projet (PM)'!B25),"",'Tableau Gestion de projet (PM)'!B25)</f>
        <v>PM.3.2</v>
      </c>
      <c r="B4" s="162" t="str">
        <f>IF(ISBLANK('Tableau Gestion de projet (PM)'!C25),"",'Tableau Gestion de projet (PM)'!C25)</f>
        <v xml:space="preserve">Établir le plan d'action pour corriger des déviations ou des problèmes; identifier les risques liés à la réalisation du Plan de projet, au besoin, les documenter dans le Registre de corrections et les surveiller jusqu'à la fin du projet.
</v>
      </c>
      <c r="C4" s="162" t="str">
        <f>IF(ISBLANK('Tableau Gestion de projet (PM)'!D25),"",'Tableau Gestion de projet (PM)'!D25)</f>
        <v>Rapport d'avancement [évalué]</v>
      </c>
      <c r="D4" s="162" t="str">
        <f>IF(ISBLANK('Tableau Gestion de projet (PM)'!E25),"",'Tableau Gestion de projet (PM)'!E25)</f>
        <v>Registre de corrections</v>
      </c>
      <c r="E4" s="162" t="str">
        <f>IF(ISBLANK('Tableau Gestion de projet (PM)'!F25),"",'Tableau Gestion de projet (PM)'!F25)</f>
        <v>PM
TL
WT</v>
      </c>
      <c r="F4" s="135" t="str">
        <f>IF(ISBLANK('Tableau Gestion de projet (PM)'!G25),"",'Tableau Gestion de projet (PM)'!G25)</f>
        <v>Partiel</v>
      </c>
      <c r="G4" s="162" t="str">
        <f>IF(ISBLANK('Tableau Gestion de projet (PM)'!H25),"",'Tableau Gestion de projet (PM)'!H25)</f>
        <v/>
      </c>
      <c r="H4" s="162" t="str">
        <f>IF(ISBLANK('Tableau Gestion de projet (PM)'!I25),"",'Tableau Gestion de projet (PM)'!I25)</f>
        <v/>
      </c>
      <c r="I4" s="162" t="str">
        <f>IF(ISBLANK('Tableau Gestion de projet (PM)'!J25),"",'Tableau Gestion de projet (PM)'!J25)</f>
        <v/>
      </c>
      <c r="J4" s="162" t="str">
        <f>IF(ISBLANK('Tableau Gestion de projet (PM)'!K25),"",'Tableau Gestion de projet (PM)'!K25)</f>
        <v/>
      </c>
      <c r="K4" s="81" t="str">
        <f>IF(ISBLANK('Tableau Gestion de projet (PM)'!L25),"",'Tableau Gestion de projet (PM)'!L25)</f>
        <v>basique</v>
      </c>
    </row>
    <row r="5" spans="1:24" ht="90">
      <c r="A5" s="162" t="str">
        <f>IF(ISBLANK('Tableau Gestion de projet (PM)'!B26),"",'Tableau Gestion de projet (PM)'!B26)</f>
        <v>PM.3.3</v>
      </c>
      <c r="B5" s="162" t="str">
        <f>IF(ISBLANK('Tableau Gestion de projet (PM)'!C26),"",'Tableau Gestion de projet (PM)'!C26)</f>
        <v xml:space="preserve">Analyser et évaluer les Demandes de changement du client.
Mettre à jour le Plan de projet si la demande de changement est acceptée.
</v>
      </c>
      <c r="C5" s="162" t="str">
        <f>IF(ISBLANK('Tableau Gestion de projet (PM)'!D26),"",'Tableau Gestion de projet (PM)'!D26)</f>
        <v>Rapport d'avancement [évalué]</v>
      </c>
      <c r="D5" s="162" t="str">
        <f>IF(ISBLANK('Tableau Gestion de projet (PM)'!E26),"",'Tableau Gestion de projet (PM)'!E26)</f>
        <v>Demande de changement [initiée]</v>
      </c>
      <c r="E5" s="162" t="str">
        <f>IF(ISBLANK('Tableau Gestion de projet (PM)'!F26),"",'Tableau Gestion de projet (PM)'!F26)</f>
        <v>PM
TL
WT</v>
      </c>
      <c r="F5" s="135" t="str">
        <f>IF(ISBLANK('Tableau Gestion de projet (PM)'!G26),"",'Tableau Gestion de projet (PM)'!G26)</f>
        <v>Partiel</v>
      </c>
      <c r="G5" s="162" t="str">
        <f>IF(ISBLANK('Tableau Gestion de projet (PM)'!H26),"",'Tableau Gestion de projet (PM)'!H26)</f>
        <v/>
      </c>
      <c r="H5" s="162" t="str">
        <f>IF(ISBLANK('Tableau Gestion de projet (PM)'!I26),"",'Tableau Gestion de projet (PM)'!I26)</f>
        <v/>
      </c>
      <c r="I5" s="162" t="str">
        <f>IF(ISBLANK('Tableau Gestion de projet (PM)'!J26),"",'Tableau Gestion de projet (PM)'!J26)</f>
        <v/>
      </c>
      <c r="J5" s="162" t="str">
        <f>IF(ISBLANK('Tableau Gestion de projet (PM)'!K26),"",'Tableau Gestion de projet (PM)'!K26)</f>
        <v/>
      </c>
      <c r="K5" s="81" t="str">
        <f>IF(ISBLANK('Tableau Gestion de projet (PM)'!L26),"",'Tableau Gestion de projet (PM)'!L26)</f>
        <v>Entrée</v>
      </c>
    </row>
    <row r="6" spans="1:24">
      <c r="A6" s="81"/>
      <c r="B6" s="81"/>
      <c r="C6" s="81"/>
      <c r="D6" s="81"/>
      <c r="E6" s="81"/>
      <c r="F6" s="81"/>
      <c r="G6" s="81"/>
      <c r="H6" s="81"/>
      <c r="I6" s="81"/>
      <c r="J6" s="81"/>
      <c r="K6" s="81"/>
    </row>
    <row r="7" spans="1:24">
      <c r="A7" s="81"/>
      <c r="B7" s="81"/>
      <c r="C7" s="81"/>
      <c r="D7" s="81"/>
      <c r="E7" s="81"/>
      <c r="F7" s="81"/>
      <c r="G7" s="81"/>
      <c r="H7" s="81"/>
      <c r="I7" s="81"/>
      <c r="J7" s="81"/>
      <c r="K7" s="81"/>
    </row>
    <row r="8" spans="1:24">
      <c r="A8" s="81"/>
      <c r="B8" s="81"/>
      <c r="C8" s="81"/>
      <c r="D8" s="81"/>
      <c r="E8" s="81"/>
      <c r="F8" s="81"/>
      <c r="G8" s="81"/>
      <c r="H8" s="81"/>
      <c r="I8" s="81"/>
      <c r="J8" s="81"/>
      <c r="K8" s="81"/>
    </row>
    <row r="9" spans="1:24">
      <c r="A9" s="81"/>
      <c r="B9" s="81"/>
      <c r="C9" s="81"/>
      <c r="D9" s="81"/>
      <c r="E9" s="81"/>
      <c r="F9" s="81"/>
      <c r="G9" s="81"/>
      <c r="H9" s="81"/>
      <c r="I9" s="81"/>
      <c r="J9" s="81"/>
      <c r="K9" s="81"/>
    </row>
    <row r="28" spans="12:24">
      <c r="L28"/>
      <c r="M28"/>
      <c r="N28"/>
      <c r="O28"/>
      <c r="P28"/>
      <c r="Q28"/>
      <c r="R28"/>
      <c r="S28"/>
      <c r="T28"/>
      <c r="U28"/>
      <c r="V28"/>
      <c r="W28"/>
      <c r="X28"/>
    </row>
  </sheetData>
  <customSheetViews>
    <customSheetView guid="{C928D303-9C9A-45BF-A525-C4F4B04F0A57}">
      <selection activeCell="F1" sqref="F1:J2"/>
      <pageMargins left="0.7" right="0.7" top="0.75" bottom="0.75" header="0.3" footer="0.3"/>
    </customSheetView>
  </customSheetViews>
  <mergeCells count="4">
    <mergeCell ref="A1:E1"/>
    <mergeCell ref="F1:J1"/>
    <mergeCell ref="L1:Q1"/>
    <mergeCell ref="R1:V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BBE006A7-617F-4069-A0B5-CC7FD40E8DAF}">
            <xm:f>NOT(ISERROR(SEARCH(Extra!$A$4,F3)))</xm:f>
            <xm:f>Extra!$A$4</xm:f>
            <x14:dxf>
              <fill>
                <patternFill>
                  <bgColor rgb="FFFF0000"/>
                </patternFill>
              </fill>
            </x14:dxf>
          </x14:cfRule>
          <x14:cfRule type="containsText" priority="2" operator="containsText" id="{DF172163-B2D1-4B1A-8FC2-D7FC5FC93596}">
            <xm:f>NOT(ISERROR(SEARCH(Extra!$A$3,F3)))</xm:f>
            <xm:f>Extra!$A$3</xm:f>
            <x14:dxf>
              <fill>
                <patternFill>
                  <bgColor rgb="FFFFFF00"/>
                </patternFill>
              </fill>
            </x14:dxf>
          </x14:cfRule>
          <x14:cfRule type="containsText" priority="3" operator="containsText" id="{6C302DB1-50FC-4262-A051-6D070CF9C8E1}">
            <xm:f>NOT(ISERROR(SEARCH(Extra!$A$2,F3)))</xm:f>
            <xm:f>Extra!$A$2</xm:f>
            <x14:dxf>
              <fill>
                <patternFill>
                  <bgColor rgb="FF92D050"/>
                </patternFill>
              </fill>
            </x14:dxf>
          </x14:cfRule>
          <xm:sqref>F3:F5</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selection activeCell="D2" sqref="D2"/>
    </sheetView>
  </sheetViews>
  <sheetFormatPr baseColWidth="10" defaultColWidth="9.140625" defaultRowHeight="15"/>
  <cols>
    <col min="2" max="2" width="26" bestFit="1" customWidth="1"/>
    <col min="3" max="3" width="24.140625" customWidth="1"/>
    <col min="4" max="4" width="17.42578125" customWidth="1"/>
    <col min="5" max="5" width="9.42578125" customWidth="1"/>
    <col min="6" max="6" width="13.7109375" customWidth="1"/>
    <col min="9" max="9" width="7.7109375" customWidth="1"/>
    <col min="10" max="10" width="12.85546875" customWidth="1"/>
    <col min="12" max="24" width="9.140625" style="82"/>
  </cols>
  <sheetData>
    <row r="1" spans="1:24" ht="21.75" customHeight="1" thickBot="1">
      <c r="A1" s="256" t="str">
        <f>'Tableau Gestion de projet (PM)'!$A$27</f>
        <v>GP4-Clôture du projet</v>
      </c>
      <c r="B1" s="257"/>
      <c r="C1" s="257"/>
      <c r="D1" s="257"/>
      <c r="E1" s="258"/>
      <c r="F1" s="256" t="str">
        <f>Extra!$A$13</f>
        <v>Votre petite organisation</v>
      </c>
      <c r="G1" s="268"/>
      <c r="H1" s="268"/>
      <c r="I1" s="268"/>
      <c r="J1" s="269"/>
      <c r="K1" s="82"/>
      <c r="L1" s="262"/>
      <c r="M1" s="262"/>
      <c r="N1" s="262"/>
      <c r="O1" s="262"/>
      <c r="P1" s="262"/>
      <c r="Q1" s="262"/>
      <c r="R1" s="262"/>
      <c r="S1" s="263"/>
      <c r="T1" s="263"/>
      <c r="U1" s="263"/>
      <c r="V1" s="264"/>
      <c r="X1"/>
    </row>
    <row r="2" spans="1:24" ht="45.75" thickBot="1">
      <c r="A2" s="195" t="str">
        <f>IF(ISBLANK('Tableau Gestion de projet (PM)'!B2),"",'Tableau Gestion de projet (PM)'!B2)</f>
        <v/>
      </c>
      <c r="B2" s="165" t="str">
        <f>IF(ISBLANK('Tableau Gestion de projet (PM)'!C2),"",'Tableau Gestion de projet (PM)'!C2)</f>
        <v>Tâches spécifiques</v>
      </c>
      <c r="C2" s="165" t="str">
        <f>IF(ISBLANK('Tableau Gestion de projet (PM)'!D2),"",'Tableau Gestion de projet (PM)'!D2)</f>
        <v>Intrants</v>
      </c>
      <c r="D2" s="165" t="str">
        <f>IF(ISBLANK('Tableau Gestion de projet (PM)'!E2),"",'Tableau Gestion de projet (PM)'!E2)</f>
        <v>Extrants</v>
      </c>
      <c r="E2" s="203" t="str">
        <f>IF(ISBLANK('Tableau Gestion de projet (PM)'!F2),"",'Tableau Gestion de projet (PM)'!F2)</f>
        <v>Rôles</v>
      </c>
      <c r="F2" s="195" t="str">
        <f>IF(ISBLANK('Tableau Gestion de projet (PM)'!G2),"",'Tableau Gestion de projet (PM)'!G2)</f>
        <v>Est implémentée</v>
      </c>
      <c r="G2" s="165" t="str">
        <f>IF(ISBLANK('Tableau Gestion de projet (PM)'!H2),"",'Tableau Gestion de projet (PM)'!H2)</f>
        <v>Intrants</v>
      </c>
      <c r="H2" s="165" t="str">
        <f>IF(ISBLANK('Tableau Gestion de projet (PM)'!I2),"",'Tableau Gestion de projet (PM)'!I2)</f>
        <v>Extrants</v>
      </c>
      <c r="I2" s="165" t="str">
        <f>IF(ISBLANK('Tableau Gestion de projet (PM)'!J2),"",'Tableau Gestion de projet (PM)'!J2)</f>
        <v>Rôles</v>
      </c>
      <c r="J2" s="196" t="str">
        <f>IF(ISBLANK('Tableau Gestion de projet (PM)'!K2),"",'Tableau Gestion de projet (PM)'!K2)</f>
        <v>Commentaires ou observations</v>
      </c>
      <c r="K2" s="83"/>
      <c r="L2" s="83"/>
      <c r="M2" s="83"/>
      <c r="N2" s="83"/>
      <c r="O2" s="83"/>
      <c r="P2" s="84"/>
      <c r="Q2" s="83"/>
      <c r="R2" s="83"/>
      <c r="S2" s="83"/>
      <c r="T2" s="83"/>
      <c r="U2" s="83"/>
      <c r="X2"/>
    </row>
    <row r="3" spans="1:24" ht="102.75">
      <c r="A3" s="162" t="str">
        <f>IF(ISBLANK('Tableau Gestion de projet (PM)'!B27),"",'Tableau Gestion de projet (PM)'!B27)</f>
        <v>PM.4.1</v>
      </c>
      <c r="B3" s="162" t="str">
        <f>IF(ISBLANK('Tableau Gestion de projet (PM)'!C27),"",'Tableau Gestion de projet (PM)'!C27)</f>
        <v>Formaliser la clôture du projet en accord avec les Instructions de livraison établies dans le Plan de projet, en fournissant le soutien pour l'acceptation et l’obtention de la signature du client pour la Lettre d’acceptation.</v>
      </c>
      <c r="C3" s="162" t="str">
        <f>IF(ISBLANK('Tableau Gestion de projet (PM)'!D27),"",'Tableau Gestion de projet (PM)'!D27)</f>
        <v xml:space="preserve">Plan de projet
• Instructions de livraison
Configuration du logiciel 
</v>
      </c>
      <c r="D3" s="162" t="str">
        <f>IF(ISBLANK('Tableau Gestion de projet (PM)'!E27),"",'Tableau Gestion de projet (PM)'!E27)</f>
        <v xml:space="preserve">Lettre d’acceptation 
Configuration du logiciel [acceptée]
</v>
      </c>
      <c r="E3" s="162" t="str">
        <f>IF(ISBLANK('Tableau Gestion de projet (PM)'!F27),"",'Tableau Gestion de projet (PM)'!F27)</f>
        <v>PM
CUS</v>
      </c>
      <c r="F3" s="164" t="str">
        <f>IF(ISBLANK('Tableau Gestion de projet (PM)'!G27),"",'Tableau Gestion de projet (PM)'!G27)</f>
        <v>Partiel</v>
      </c>
      <c r="G3" s="162" t="str">
        <f>IF(ISBLANK('Tableau Gestion de projet (PM)'!H27),"",'Tableau Gestion de projet (PM)'!H27)</f>
        <v/>
      </c>
      <c r="H3" s="162" t="str">
        <f>IF(ISBLANK('Tableau Gestion de projet (PM)'!I27),"",'Tableau Gestion de projet (PM)'!I27)</f>
        <v/>
      </c>
      <c r="I3" s="162" t="str">
        <f>IF(ISBLANK('Tableau Gestion de projet (PM)'!J27),"",'Tableau Gestion de projet (PM)'!J27)</f>
        <v/>
      </c>
      <c r="J3" s="162" t="str">
        <f>IF(ISBLANK('Tableau Gestion de projet (PM)'!K27),"",'Tableau Gestion de projet (PM)'!K27)</f>
        <v/>
      </c>
      <c r="K3" s="81" t="str">
        <f>IF(ISBLANK('Tableau Gestion de projet (PM)'!L27),"",'Tableau Gestion de projet (PM)'!L27)</f>
        <v>Entrée</v>
      </c>
    </row>
    <row r="4" spans="1:24" ht="64.5">
      <c r="A4" s="162" t="str">
        <f>IF(ISBLANK('Tableau Gestion de projet (PM)'!B28),"",'Tableau Gestion de projet (PM)'!B28)</f>
        <v>PM.4.2</v>
      </c>
      <c r="B4" s="162" t="str">
        <f>IF(ISBLANK('Tableau Gestion de projet (PM)'!C28),"",'Tableau Gestion de projet (PM)'!C28)</f>
        <v>Mettre à jour le Dépôt de référence du projet.</v>
      </c>
      <c r="C4" s="162" t="str">
        <f>IF(ISBLANK('Tableau Gestion de projet (PM)'!D28),"",'Tableau Gestion de projet (PM)'!D28)</f>
        <v xml:space="preserve">Configuration du logiciel [acceptée]
Dépôt de référence du projet
</v>
      </c>
      <c r="D4" s="162" t="str">
        <f>IF(ISBLANK('Tableau Gestion de projet (PM)'!E28),"",'Tableau Gestion de projet (PM)'!E28)</f>
        <v>Dépôt de référence du projet [mis à jour]</v>
      </c>
      <c r="E4" s="162" t="str">
        <f>IF(ISBLANK('Tableau Gestion de projet (PM)'!F28),"",'Tableau Gestion de projet (PM)'!F28)</f>
        <v>PM</v>
      </c>
      <c r="F4" s="164" t="str">
        <f>IF(ISBLANK('Tableau Gestion de projet (PM)'!G28),"",'Tableau Gestion de projet (PM)'!G28)</f>
        <v>Partiel</v>
      </c>
      <c r="G4" s="162" t="str">
        <f>IF(ISBLANK('Tableau Gestion de projet (PM)'!H28),"",'Tableau Gestion de projet (PM)'!H28)</f>
        <v/>
      </c>
      <c r="H4" s="162" t="str">
        <f>IF(ISBLANK('Tableau Gestion de projet (PM)'!I28),"",'Tableau Gestion de projet (PM)'!I28)</f>
        <v/>
      </c>
      <c r="I4" s="162" t="str">
        <f>IF(ISBLANK('Tableau Gestion de projet (PM)'!J28),"",'Tableau Gestion de projet (PM)'!J28)</f>
        <v/>
      </c>
      <c r="J4" s="162" t="str">
        <f>IF(ISBLANK('Tableau Gestion de projet (PM)'!K28),"",'Tableau Gestion de projet (PM)'!K28)</f>
        <v/>
      </c>
      <c r="K4" s="81" t="str">
        <f>IF(ISBLANK('Tableau Gestion de projet (PM)'!L28),"",'Tableau Gestion de projet (PM)'!L28)</f>
        <v>Entrée</v>
      </c>
    </row>
    <row r="5" spans="1:24">
      <c r="A5" s="81"/>
      <c r="B5" s="81"/>
      <c r="C5" s="81"/>
      <c r="D5" s="81"/>
      <c r="E5" s="81"/>
      <c r="F5" s="81"/>
      <c r="G5" s="81"/>
      <c r="H5" s="81"/>
      <c r="I5" s="81"/>
      <c r="J5" s="81"/>
      <c r="K5" s="81"/>
    </row>
    <row r="6" spans="1:24">
      <c r="A6" s="81"/>
      <c r="B6" s="81"/>
      <c r="C6" s="81"/>
      <c r="D6" s="81"/>
      <c r="E6" s="81"/>
      <c r="F6" s="81"/>
      <c r="G6" s="81"/>
      <c r="H6" s="81"/>
      <c r="I6" s="81"/>
      <c r="J6" s="81"/>
      <c r="K6" s="81"/>
    </row>
    <row r="7" spans="1:24">
      <c r="A7" s="81"/>
      <c r="B7" s="81"/>
      <c r="C7" s="81"/>
      <c r="D7" s="81"/>
      <c r="E7" s="81"/>
      <c r="F7" s="81"/>
      <c r="G7" s="81"/>
      <c r="H7" s="81"/>
      <c r="I7" s="81"/>
      <c r="J7" s="81"/>
      <c r="K7" s="81"/>
    </row>
    <row r="8" spans="1:24">
      <c r="A8" s="81"/>
      <c r="B8" s="81"/>
      <c r="C8" s="81"/>
      <c r="D8" s="81"/>
      <c r="E8" s="81"/>
      <c r="F8" s="81"/>
      <c r="G8" s="81"/>
      <c r="H8" s="81"/>
      <c r="I8" s="81"/>
      <c r="J8" s="81"/>
      <c r="K8" s="81"/>
    </row>
    <row r="27" spans="12:24">
      <c r="L27"/>
      <c r="M27"/>
      <c r="N27"/>
      <c r="O27"/>
      <c r="P27"/>
      <c r="Q27"/>
      <c r="R27"/>
      <c r="S27"/>
      <c r="T27"/>
      <c r="U27"/>
      <c r="V27"/>
      <c r="W27"/>
      <c r="X27"/>
    </row>
  </sheetData>
  <customSheetViews>
    <customSheetView guid="{C928D303-9C9A-45BF-A525-C4F4B04F0A57}">
      <selection activeCell="D2" sqref="D2"/>
      <pageMargins left="0.7" right="0.7" top="0.75" bottom="0.75" header="0.3" footer="0.3"/>
    </customSheetView>
  </customSheetViews>
  <mergeCells count="4">
    <mergeCell ref="A1:E1"/>
    <mergeCell ref="F1:J1"/>
    <mergeCell ref="L1:Q1"/>
    <mergeCell ref="R1:V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E0A9664-3667-4D9C-A5C6-D03E9EF3AED3}">
            <xm:f>NOT(ISERROR(SEARCH(Extra!$A$4,F3)))</xm:f>
            <xm:f>Extra!$A$4</xm:f>
            <x14:dxf>
              <fill>
                <patternFill>
                  <bgColor rgb="FFFF0000"/>
                </patternFill>
              </fill>
            </x14:dxf>
          </x14:cfRule>
          <x14:cfRule type="containsText" priority="2" operator="containsText" id="{F202314C-E2D4-49FC-BBAF-A084A25F9FA0}">
            <xm:f>NOT(ISERROR(SEARCH(Extra!$A$3,F3)))</xm:f>
            <xm:f>Extra!$A$3</xm:f>
            <x14:dxf>
              <fill>
                <patternFill>
                  <bgColor rgb="FFFFFF00"/>
                </patternFill>
              </fill>
            </x14:dxf>
          </x14:cfRule>
          <x14:cfRule type="containsText" priority="3" operator="containsText" id="{F7060F27-907A-45C4-B8BC-A3A777AA6887}">
            <xm:f>NOT(ISERROR(SEARCH(Extra!$A$2,F3)))</xm:f>
            <xm:f>Extra!$A$2</xm:f>
            <x14:dxf>
              <fill>
                <patternFill>
                  <bgColor rgb="FF92D050"/>
                </patternFill>
              </fill>
            </x14:dxf>
          </x14:cfRule>
          <xm:sqref>F3:F4</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Tableau de bord profil d'entrée</vt:lpstr>
      <vt:lpstr>Tableau de bord profil basique</vt:lpstr>
      <vt:lpstr>Tableau Gestion de projet (PM)</vt:lpstr>
      <vt:lpstr>Tableau Implémentation (SI)</vt:lpstr>
      <vt:lpstr>Tableau rôles</vt:lpstr>
      <vt:lpstr>GP1-Planification du projet</vt:lpstr>
      <vt:lpstr>GP2-Exécution du plan du projet</vt:lpstr>
      <vt:lpstr>GP3-Évaluation et contrôle </vt:lpstr>
      <vt:lpstr>GP4-Clôture du projet</vt:lpstr>
      <vt:lpstr>SI1-Initiation de l'implantatio</vt:lpstr>
      <vt:lpstr>SI2-Analyse des exigences</vt:lpstr>
      <vt:lpstr>SI3-Architecture et conception</vt:lpstr>
      <vt:lpstr>SI4-Réalisation du logiciel</vt:lpstr>
      <vt:lpstr>SI5-Test et intégration</vt:lpstr>
      <vt:lpstr>SI6-Livraison du produit</vt:lpstr>
      <vt:lpstr>Extra</vt:lpstr>
      <vt:lpstr>'GP1-Planification du projet'!Impression_des_titres</vt:lpstr>
      <vt:lpstr>'Tableau Implémentation (SI)'!Impression_des_titres</vt:lpstr>
      <vt:lpstr>'Tableau rôles'!Impression_des_titres</vt:lpstr>
      <vt:lpstr>'GP1-Planification du projet'!Zone_d_impression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Jean-François Patenaude</cp:lastModifiedBy>
  <cp:lastPrinted>2010-01-22T22:15:16Z</cp:lastPrinted>
  <dcterms:created xsi:type="dcterms:W3CDTF">2009-10-08T04:34:15Z</dcterms:created>
  <dcterms:modified xsi:type="dcterms:W3CDTF">2012-04-12T21:03:45Z</dcterms:modified>
</cp:coreProperties>
</file>